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filterPrivacy="1" defaultThemeVersion="124226"/>
  <xr:revisionPtr revIDLastSave="0" documentId="13_ncr:1_{CD29FD73-D5EA-43D6-98EC-5C82FD567AD1}" xr6:coauthVersionLast="43" xr6:coauthVersionMax="43" xr10:uidLastSave="{00000000-0000-0000-0000-000000000000}"/>
  <bookViews>
    <workbookView xWindow="1905" yWindow="1905" windowWidth="21600" windowHeight="11385" xr2:uid="{00000000-000D-0000-FFFF-FFFF00000000}"/>
  </bookViews>
  <sheets>
    <sheet name="Arkusz1" sheetId="1" r:id="rId1"/>
    <sheet name="Arkusz2" sheetId="2" r:id="rId2"/>
    <sheet name="Arkusz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68" i="1" l="1"/>
  <c r="H267" i="1"/>
  <c r="I267" i="1" s="1"/>
  <c r="J267" i="1" s="1"/>
  <c r="I263" i="1"/>
  <c r="J263" i="1" s="1"/>
  <c r="H263" i="1"/>
  <c r="H262" i="1"/>
  <c r="I262" i="1" s="1"/>
  <c r="H261" i="1"/>
  <c r="I260" i="1"/>
  <c r="J260" i="1" s="1"/>
  <c r="H260" i="1"/>
  <c r="H259" i="1"/>
  <c r="H258" i="1"/>
  <c r="H257" i="1"/>
  <c r="I257" i="1" s="1"/>
  <c r="J257" i="1" s="1"/>
  <c r="I253" i="1"/>
  <c r="J253" i="1" s="1"/>
  <c r="H253" i="1"/>
  <c r="H252" i="1"/>
  <c r="H251" i="1"/>
  <c r="H247" i="1"/>
  <c r="H246" i="1"/>
  <c r="I246" i="1" s="1"/>
  <c r="J246" i="1" s="1"/>
  <c r="I245" i="1"/>
  <c r="J245" i="1" s="1"/>
  <c r="H245" i="1"/>
  <c r="H244" i="1"/>
  <c r="I244" i="1" s="1"/>
  <c r="J235" i="1"/>
  <c r="I235" i="1"/>
  <c r="H235" i="1"/>
  <c r="I189" i="1"/>
  <c r="J189" i="1" s="1"/>
  <c r="H189" i="1"/>
  <c r="H188" i="1"/>
  <c r="H187" i="1"/>
  <c r="H186" i="1"/>
  <c r="I186" i="1" s="1"/>
  <c r="J186" i="1" s="1"/>
  <c r="I290" i="1"/>
  <c r="J290" i="1" s="1"/>
  <c r="H290" i="1"/>
  <c r="G290" i="1"/>
  <c r="I289" i="1"/>
  <c r="J289" i="1" s="1"/>
  <c r="H289" i="1"/>
  <c r="G289" i="1"/>
  <c r="I288" i="1"/>
  <c r="J288" i="1" s="1"/>
  <c r="H288" i="1"/>
  <c r="G288" i="1"/>
  <c r="I287" i="1"/>
  <c r="J287" i="1" s="1"/>
  <c r="H287" i="1"/>
  <c r="G287" i="1"/>
  <c r="I286" i="1"/>
  <c r="J286" i="1" s="1"/>
  <c r="H286" i="1"/>
  <c r="G286" i="1"/>
  <c r="I285" i="1"/>
  <c r="J285" i="1" s="1"/>
  <c r="H285" i="1"/>
  <c r="G285" i="1"/>
  <c r="I284" i="1"/>
  <c r="J284" i="1" s="1"/>
  <c r="H284" i="1"/>
  <c r="G284" i="1"/>
  <c r="I283" i="1"/>
  <c r="J283" i="1" s="1"/>
  <c r="H283" i="1"/>
  <c r="G283" i="1"/>
  <c r="I282" i="1"/>
  <c r="J282" i="1" s="1"/>
  <c r="H282" i="1"/>
  <c r="G282" i="1"/>
  <c r="I268" i="1" l="1"/>
  <c r="J268" i="1" s="1"/>
  <c r="J261" i="1"/>
  <c r="I261" i="1"/>
  <c r="J262" i="1"/>
  <c r="I259" i="1"/>
  <c r="J259" i="1" s="1"/>
  <c r="I258" i="1"/>
  <c r="J258" i="1" s="1"/>
  <c r="I252" i="1"/>
  <c r="J252" i="1" s="1"/>
  <c r="I251" i="1"/>
  <c r="J251" i="1" s="1"/>
  <c r="J247" i="1"/>
  <c r="J244" i="1"/>
  <c r="I247" i="1"/>
  <c r="I188" i="1"/>
  <c r="J188" i="1" s="1"/>
  <c r="I187" i="1"/>
  <c r="J187" i="1" s="1"/>
  <c r="G291" i="1"/>
  <c r="J291" i="1"/>
  <c r="H85" i="1"/>
  <c r="I85" i="1" s="1"/>
  <c r="J85" i="1" s="1"/>
  <c r="H84" i="1"/>
  <c r="I84" i="1" s="1"/>
  <c r="H83" i="1"/>
  <c r="H82" i="1"/>
  <c r="I82" i="1" s="1"/>
  <c r="J82" i="1" s="1"/>
  <c r="H81" i="1"/>
  <c r="I81" i="1" s="1"/>
  <c r="J81" i="1" s="1"/>
  <c r="H80" i="1"/>
  <c r="H79" i="1"/>
  <c r="H78" i="1"/>
  <c r="I78" i="1" s="1"/>
  <c r="J78" i="1" s="1"/>
  <c r="H77" i="1"/>
  <c r="I77" i="1" s="1"/>
  <c r="J77" i="1" s="1"/>
  <c r="H76" i="1"/>
  <c r="H75" i="1"/>
  <c r="H74" i="1"/>
  <c r="I74" i="1" s="1"/>
  <c r="J74" i="1" s="1"/>
  <c r="H73" i="1"/>
  <c r="I73" i="1" s="1"/>
  <c r="J73" i="1" s="1"/>
  <c r="H72" i="1"/>
  <c r="H71" i="1"/>
  <c r="H70" i="1"/>
  <c r="I70" i="1" s="1"/>
  <c r="J70" i="1" s="1"/>
  <c r="H69" i="1"/>
  <c r="I69" i="1" s="1"/>
  <c r="J69" i="1" s="1"/>
  <c r="H68" i="1"/>
  <c r="H67" i="1"/>
  <c r="H66" i="1"/>
  <c r="I66" i="1" s="1"/>
  <c r="J66" i="1" s="1"/>
  <c r="H65" i="1"/>
  <c r="I65" i="1" s="1"/>
  <c r="J65" i="1" s="1"/>
  <c r="H64" i="1"/>
  <c r="H63" i="1"/>
  <c r="I63" i="1" s="1"/>
  <c r="J63" i="1" s="1"/>
  <c r="H62" i="1"/>
  <c r="H61" i="1"/>
  <c r="H60" i="1"/>
  <c r="I60" i="1" s="1"/>
  <c r="J60" i="1" s="1"/>
  <c r="H59" i="1"/>
  <c r="I59" i="1" s="1"/>
  <c r="J59" i="1" s="1"/>
  <c r="H58" i="1"/>
  <c r="H57" i="1"/>
  <c r="I64" i="1" l="1"/>
  <c r="J64" i="1" s="1"/>
  <c r="I68" i="1"/>
  <c r="J68" i="1" s="1"/>
  <c r="I72" i="1"/>
  <c r="J72" i="1" s="1"/>
  <c r="I76" i="1"/>
  <c r="J76" i="1" s="1"/>
  <c r="I80" i="1"/>
  <c r="J80" i="1" s="1"/>
  <c r="I67" i="1"/>
  <c r="J67" i="1" s="1"/>
  <c r="I71" i="1"/>
  <c r="J71" i="1" s="1"/>
  <c r="I75" i="1"/>
  <c r="J75" i="1" s="1"/>
  <c r="I79" i="1"/>
  <c r="J79" i="1" s="1"/>
  <c r="I83" i="1"/>
  <c r="J83" i="1" s="1"/>
  <c r="J84" i="1"/>
  <c r="I58" i="1"/>
  <c r="J58" i="1" s="1"/>
  <c r="I62" i="1"/>
  <c r="J62" i="1" s="1"/>
  <c r="I61" i="1"/>
  <c r="J61" i="1" s="1"/>
  <c r="I57" i="1"/>
  <c r="J57" i="1" s="1"/>
  <c r="H224" i="1"/>
  <c r="H223" i="1"/>
  <c r="H194" i="1"/>
  <c r="H195" i="1"/>
  <c r="H196" i="1"/>
  <c r="H197" i="1"/>
  <c r="H198" i="1"/>
  <c r="H199" i="1"/>
  <c r="I199" i="1" s="1"/>
  <c r="H200" i="1"/>
  <c r="H201" i="1"/>
  <c r="H202" i="1"/>
  <c r="H203" i="1"/>
  <c r="H204" i="1"/>
  <c r="H205" i="1"/>
  <c r="H206" i="1"/>
  <c r="H207" i="1"/>
  <c r="I207" i="1" s="1"/>
  <c r="H193" i="1"/>
  <c r="H181" i="1"/>
  <c r="H182" i="1" s="1"/>
  <c r="H154" i="1"/>
  <c r="H113" i="1"/>
  <c r="I113" i="1" s="1"/>
  <c r="J113" i="1" s="1"/>
  <c r="H114" i="1"/>
  <c r="I114" i="1" s="1"/>
  <c r="J114" i="1" s="1"/>
  <c r="H115" i="1"/>
  <c r="I115" i="1" s="1"/>
  <c r="H116" i="1"/>
  <c r="I116" i="1" s="1"/>
  <c r="H117" i="1"/>
  <c r="I117" i="1" s="1"/>
  <c r="J117" i="1" s="1"/>
  <c r="H118" i="1"/>
  <c r="I118" i="1" s="1"/>
  <c r="J118" i="1" s="1"/>
  <c r="H119" i="1"/>
  <c r="H120" i="1"/>
  <c r="I120" i="1" s="1"/>
  <c r="H121" i="1"/>
  <c r="I121" i="1" s="1"/>
  <c r="J121" i="1" s="1"/>
  <c r="H122" i="1"/>
  <c r="I122" i="1" s="1"/>
  <c r="J122" i="1" s="1"/>
  <c r="H112" i="1"/>
  <c r="I112" i="1" s="1"/>
  <c r="H103" i="1"/>
  <c r="I103" i="1" s="1"/>
  <c r="H104" i="1"/>
  <c r="I104" i="1" s="1"/>
  <c r="H105" i="1"/>
  <c r="I105" i="1" s="1"/>
  <c r="J105" i="1" s="1"/>
  <c r="H106" i="1"/>
  <c r="I106" i="1" s="1"/>
  <c r="J106" i="1" s="1"/>
  <c r="H102" i="1"/>
  <c r="H91" i="1"/>
  <c r="I91" i="1" s="1"/>
  <c r="H92" i="1"/>
  <c r="I92" i="1" s="1"/>
  <c r="H93" i="1"/>
  <c r="H94" i="1"/>
  <c r="H95" i="1"/>
  <c r="H96" i="1"/>
  <c r="I96" i="1" s="1"/>
  <c r="H97" i="1"/>
  <c r="H90" i="1"/>
  <c r="H52" i="1"/>
  <c r="H51" i="1"/>
  <c r="I51" i="1" s="1"/>
  <c r="H44" i="1"/>
  <c r="H45" i="1"/>
  <c r="H46" i="1"/>
  <c r="H43" i="1"/>
  <c r="H17" i="1"/>
  <c r="I17" i="1" s="1"/>
  <c r="J17" i="1" s="1"/>
  <c r="H18" i="1"/>
  <c r="H19" i="1"/>
  <c r="I19" i="1" s="1"/>
  <c r="H20" i="1"/>
  <c r="I20" i="1" s="1"/>
  <c r="J20" i="1" s="1"/>
  <c r="H21" i="1"/>
  <c r="I21" i="1" s="1"/>
  <c r="J21" i="1" s="1"/>
  <c r="H22" i="1"/>
  <c r="I22" i="1" s="1"/>
  <c r="H23" i="1"/>
  <c r="I23" i="1" s="1"/>
  <c r="H24" i="1"/>
  <c r="I24" i="1" s="1"/>
  <c r="J24" i="1" s="1"/>
  <c r="H25" i="1"/>
  <c r="I25" i="1" s="1"/>
  <c r="J25" i="1" s="1"/>
  <c r="H26" i="1"/>
  <c r="H27" i="1"/>
  <c r="I27" i="1" s="1"/>
  <c r="H28" i="1"/>
  <c r="I28" i="1" s="1"/>
  <c r="J28" i="1" s="1"/>
  <c r="H29" i="1"/>
  <c r="I29" i="1" s="1"/>
  <c r="J29" i="1" s="1"/>
  <c r="H30" i="1"/>
  <c r="I30" i="1" s="1"/>
  <c r="H31" i="1"/>
  <c r="I31" i="1" s="1"/>
  <c r="H32" i="1"/>
  <c r="I32" i="1" s="1"/>
  <c r="J32" i="1" s="1"/>
  <c r="H33" i="1"/>
  <c r="I33" i="1" s="1"/>
  <c r="J33" i="1" s="1"/>
  <c r="H34" i="1"/>
  <c r="H35" i="1"/>
  <c r="I35" i="1" s="1"/>
  <c r="H36" i="1"/>
  <c r="I36" i="1" s="1"/>
  <c r="J36" i="1" s="1"/>
  <c r="H37" i="1"/>
  <c r="I37" i="1" s="1"/>
  <c r="J37" i="1" s="1"/>
  <c r="H38" i="1"/>
  <c r="I38" i="1" s="1"/>
  <c r="H16" i="1"/>
  <c r="H5" i="1"/>
  <c r="H6" i="1"/>
  <c r="H7" i="1"/>
  <c r="H8" i="1"/>
  <c r="H9" i="1"/>
  <c r="H10" i="1"/>
  <c r="H11" i="1"/>
  <c r="H4" i="1"/>
  <c r="H274" i="1"/>
  <c r="H275" i="1"/>
  <c r="H276" i="1"/>
  <c r="H277" i="1"/>
  <c r="I277" i="1" s="1"/>
  <c r="J277" i="1" s="1"/>
  <c r="H273" i="1"/>
  <c r="I273" i="1" s="1"/>
  <c r="I181" i="1" l="1"/>
  <c r="J181" i="1" s="1"/>
  <c r="J182" i="1" s="1"/>
  <c r="H225" i="1"/>
  <c r="H53" i="1"/>
  <c r="H47" i="1"/>
  <c r="I47" i="1" s="1"/>
  <c r="J47" i="1" s="1"/>
  <c r="J51" i="1"/>
  <c r="I93" i="1"/>
  <c r="J93" i="1" s="1"/>
  <c r="J207" i="1"/>
  <c r="J199" i="1"/>
  <c r="I203" i="1"/>
  <c r="J203" i="1" s="1"/>
  <c r="I195" i="1"/>
  <c r="J195" i="1" s="1"/>
  <c r="I202" i="1"/>
  <c r="J202" i="1" s="1"/>
  <c r="I194" i="1"/>
  <c r="J194" i="1" s="1"/>
  <c r="H12" i="1"/>
  <c r="H39" i="1"/>
  <c r="I39" i="1" s="1"/>
  <c r="J39" i="1" s="1"/>
  <c r="J91" i="1"/>
  <c r="J103" i="1"/>
  <c r="J112" i="1"/>
  <c r="J115" i="1"/>
  <c r="H208" i="1"/>
  <c r="I208" i="1" s="1"/>
  <c r="J38" i="1"/>
  <c r="J30" i="1"/>
  <c r="J22" i="1"/>
  <c r="I34" i="1"/>
  <c r="J34" i="1" s="1"/>
  <c r="I26" i="1"/>
  <c r="J26" i="1" s="1"/>
  <c r="I18" i="1"/>
  <c r="J18" i="1" s="1"/>
  <c r="H98" i="1"/>
  <c r="I98" i="1" s="1"/>
  <c r="J98" i="1" s="1"/>
  <c r="I95" i="1"/>
  <c r="J95" i="1" s="1"/>
  <c r="I102" i="1"/>
  <c r="J102" i="1" s="1"/>
  <c r="I119" i="1"/>
  <c r="J119" i="1" s="1"/>
  <c r="I206" i="1"/>
  <c r="J206" i="1" s="1"/>
  <c r="I198" i="1"/>
  <c r="J198" i="1" s="1"/>
  <c r="H278" i="1"/>
  <c r="I278" i="1" s="1"/>
  <c r="J278" i="1" s="1"/>
  <c r="I9" i="1"/>
  <c r="J9" i="1" s="1"/>
  <c r="I5" i="1"/>
  <c r="J5" i="1" s="1"/>
  <c r="J35" i="1"/>
  <c r="J31" i="1"/>
  <c r="J27" i="1"/>
  <c r="J23" i="1"/>
  <c r="J19" i="1"/>
  <c r="I43" i="1"/>
  <c r="J43" i="1" s="1"/>
  <c r="I52" i="1"/>
  <c r="I53" i="1" s="1"/>
  <c r="J96" i="1"/>
  <c r="J92" i="1"/>
  <c r="J104" i="1"/>
  <c r="J120" i="1"/>
  <c r="J116" i="1"/>
  <c r="H123" i="1"/>
  <c r="I123" i="1" s="1"/>
  <c r="J123" i="1" s="1"/>
  <c r="I205" i="1"/>
  <c r="J205" i="1" s="1"/>
  <c r="I201" i="1"/>
  <c r="J201" i="1" s="1"/>
  <c r="I197" i="1"/>
  <c r="J197" i="1" s="1"/>
  <c r="I274" i="1"/>
  <c r="J274" i="1" s="1"/>
  <c r="I4" i="1"/>
  <c r="J4" i="1" s="1"/>
  <c r="I8" i="1"/>
  <c r="J8" i="1" s="1"/>
  <c r="I16" i="1"/>
  <c r="J16" i="1" s="1"/>
  <c r="I46" i="1"/>
  <c r="J46" i="1" s="1"/>
  <c r="I94" i="1"/>
  <c r="J94" i="1" s="1"/>
  <c r="I97" i="1"/>
  <c r="J97" i="1" s="1"/>
  <c r="I204" i="1"/>
  <c r="J204" i="1" s="1"/>
  <c r="I200" i="1"/>
  <c r="J200" i="1" s="1"/>
  <c r="I196" i="1"/>
  <c r="J196" i="1" s="1"/>
  <c r="J273" i="1"/>
  <c r="I11" i="1"/>
  <c r="J11" i="1" s="1"/>
  <c r="I7" i="1"/>
  <c r="J7" i="1" s="1"/>
  <c r="I45" i="1"/>
  <c r="J45" i="1" s="1"/>
  <c r="I90" i="1"/>
  <c r="J90" i="1" s="1"/>
  <c r="H107" i="1"/>
  <c r="I107" i="1" s="1"/>
  <c r="J107" i="1" s="1"/>
  <c r="I10" i="1"/>
  <c r="J10" i="1" s="1"/>
  <c r="I6" i="1"/>
  <c r="J6" i="1" s="1"/>
  <c r="I44" i="1"/>
  <c r="J44" i="1" s="1"/>
  <c r="I276" i="1"/>
  <c r="J276" i="1" s="1"/>
  <c r="I275" i="1"/>
  <c r="J275" i="1" s="1"/>
  <c r="H239" i="1"/>
  <c r="H240" i="1" s="1"/>
  <c r="H234" i="1"/>
  <c r="I12" i="1" l="1"/>
  <c r="J12" i="1" s="1"/>
  <c r="I182" i="1"/>
  <c r="J208" i="1"/>
  <c r="J52" i="1"/>
  <c r="J53" i="1" s="1"/>
  <c r="I234" i="1"/>
  <c r="J234" i="1" s="1"/>
  <c r="I239" i="1"/>
  <c r="I240" i="1" s="1"/>
  <c r="J239" i="1" l="1"/>
  <c r="J240" i="1" s="1"/>
  <c r="H229" i="1" l="1"/>
  <c r="H230" i="1" s="1"/>
  <c r="I229" i="1" l="1"/>
  <c r="J229" i="1" l="1"/>
  <c r="J230" i="1" s="1"/>
  <c r="I230" i="1"/>
  <c r="I224" i="1"/>
  <c r="J224" i="1" s="1"/>
  <c r="I223" i="1"/>
  <c r="H218" i="1"/>
  <c r="H217" i="1"/>
  <c r="I217" i="1" s="1"/>
  <c r="H212" i="1"/>
  <c r="I193" i="1"/>
  <c r="H155" i="1"/>
  <c r="I155" i="1" s="1"/>
  <c r="H148" i="1"/>
  <c r="H149" i="1" s="1"/>
  <c r="H150" i="1" s="1"/>
  <c r="H143" i="1"/>
  <c r="H142" i="1"/>
  <c r="I142" i="1" s="1"/>
  <c r="J142" i="1" s="1"/>
  <c r="H141" i="1"/>
  <c r="I141" i="1" s="1"/>
  <c r="J141" i="1" s="1"/>
  <c r="H140" i="1"/>
  <c r="H135" i="1"/>
  <c r="H134" i="1"/>
  <c r="I134" i="1" s="1"/>
  <c r="J134" i="1" s="1"/>
  <c r="H133" i="1"/>
  <c r="I133" i="1" s="1"/>
  <c r="J133" i="1" s="1"/>
  <c r="H132" i="1"/>
  <c r="H131" i="1"/>
  <c r="H130" i="1"/>
  <c r="I130" i="1" s="1"/>
  <c r="J130" i="1" s="1"/>
  <c r="H129" i="1"/>
  <c r="I129" i="1" s="1"/>
  <c r="J129" i="1" s="1"/>
  <c r="H128" i="1"/>
  <c r="I128" i="1" s="1"/>
  <c r="I127" i="1"/>
  <c r="J127" i="1" s="1"/>
  <c r="I132" i="1" l="1"/>
  <c r="J132" i="1" s="1"/>
  <c r="H136" i="1"/>
  <c r="I136" i="1" s="1"/>
  <c r="J136" i="1" s="1"/>
  <c r="I225" i="1"/>
  <c r="I148" i="1"/>
  <c r="J148" i="1" s="1"/>
  <c r="J149" i="1" s="1"/>
  <c r="J150" i="1" s="1"/>
  <c r="H219" i="1"/>
  <c r="J223" i="1"/>
  <c r="J225" i="1" s="1"/>
  <c r="I212" i="1"/>
  <c r="I213" i="1" s="1"/>
  <c r="I135" i="1"/>
  <c r="J135" i="1" s="1"/>
  <c r="H213" i="1"/>
  <c r="I131" i="1"/>
  <c r="J131" i="1" s="1"/>
  <c r="I154" i="1"/>
  <c r="J193" i="1"/>
  <c r="J217" i="1"/>
  <c r="I218" i="1"/>
  <c r="I219" i="1" s="1"/>
  <c r="J155" i="1"/>
  <c r="H144" i="1"/>
  <c r="I140" i="1"/>
  <c r="J140" i="1" s="1"/>
  <c r="I143" i="1"/>
  <c r="J143" i="1" s="1"/>
  <c r="J128" i="1"/>
  <c r="I149" i="1" l="1"/>
  <c r="I150" i="1" s="1"/>
  <c r="J218" i="1"/>
  <c r="J219" i="1" s="1"/>
  <c r="J212" i="1"/>
  <c r="J213" i="1" s="1"/>
  <c r="I144" i="1"/>
  <c r="J1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129" authorId="0" shapeId="0" xr:uid="{00000000-0006-0000-0000-000001000000}">
      <text>
        <r>
          <rPr>
            <b/>
            <sz val="9"/>
            <color indexed="81"/>
            <rFont val="Tahoma"/>
            <family val="2"/>
            <charset val="238"/>
          </rPr>
          <t xml:space="preserve">Autor:
</t>
        </r>
      </text>
    </comment>
  </commentList>
</comments>
</file>

<file path=xl/sharedStrings.xml><?xml version="1.0" encoding="utf-8"?>
<sst xmlns="http://schemas.openxmlformats.org/spreadsheetml/2006/main" count="756" uniqueCount="261">
  <si>
    <t>lp</t>
  </si>
  <si>
    <t>nazwa</t>
  </si>
  <si>
    <t>nazwa prododucenta/ nr katalogowy</t>
  </si>
  <si>
    <t>opakowanie jednostkowe</t>
  </si>
  <si>
    <t>j.m</t>
  </si>
  <si>
    <t>ilość</t>
  </si>
  <si>
    <t>cena netto</t>
  </si>
  <si>
    <t>wartość netto</t>
  </si>
  <si>
    <t>VAT</t>
  </si>
  <si>
    <t>wartość brutto</t>
  </si>
  <si>
    <t>RAZEM</t>
  </si>
  <si>
    <t xml:space="preserve">Zbiornik płynu mózgowo-rdzeniowego  - rozmiar 20mm, możliwość nakłucia, podstawa zbiornika wykonana z tytanu. w zestawie zintegrowany dren o długości 180mm. </t>
  </si>
  <si>
    <t>szt</t>
  </si>
  <si>
    <t>szt.</t>
  </si>
  <si>
    <t>Macka dolna – sterownik nożny do koagulacji bipolarnej, kompatybilny z diatwermią Aesculap gn 60.</t>
  </si>
  <si>
    <t xml:space="preserve">Elektroda neutralna  jednorazowa, dzielona, kompatybilna z diatermią Aesculap. </t>
  </si>
  <si>
    <t>op-50 szt</t>
  </si>
  <si>
    <t>op.</t>
  </si>
  <si>
    <t>Stapler skórny – jednorazowy, rozmiar zszywek 6,9 x 4,2 mm, pakowany po 6 sztuk.</t>
  </si>
  <si>
    <t>op- 6 szt</t>
  </si>
  <si>
    <t>Kleszcze do usuwania klipsów craniofix, długość 130mm.</t>
  </si>
  <si>
    <t xml:space="preserve">Obcinarka do klipsów craniofix, długość 145mm. </t>
  </si>
  <si>
    <t>Aplikator do klipsów craniofix z automatycznym zatrzymaniem, długość 205mm</t>
  </si>
  <si>
    <t>Uchwyt do mocowania klipsów skórnych Raneya, długość 160mm.</t>
  </si>
  <si>
    <t>Klips typ Yasargil tytanowy mini, stały, prosty, dł. branszy 3,0 mm,  max. rozwarcie 3,3mm, siła zacisku 1,08 N.</t>
  </si>
  <si>
    <t>Klips typ Yasargil tytanowy mini, stały, prosty, dł. branszy 5,0 mm,  max. rozwarcie 4,0mm, siła zacisku 1,08 N.</t>
  </si>
  <si>
    <t xml:space="preserve"> Klips typ Yasargil tytanowy mini, stały, prosty, dł. branszy 7,0 mm,  max. rozwarcie 4,6mm, siła zacisku 1,08 N.</t>
  </si>
  <si>
    <t xml:space="preserve"> Klips typ Yasargil tytanowy mini, stały, prosty, dł. branszy 4,0 mm,  max. rozwarcie 3,6mm, siła zacisku 1,08 N.</t>
  </si>
  <si>
    <t xml:space="preserve"> Klips typ Yasargil tytanowy mini, stały, zagięty, dł. branszy 4,7 mm,  max. rozwarcie 3,8mm, siła zacisku 1,08 N.</t>
  </si>
  <si>
    <t xml:space="preserve"> Klips typ Yasargil tytanowy mini, stały, zagięty, dł. branszy 4,0 mm,  max. rozwarcie 3,6mm, siła zacisku 1,08 N.</t>
  </si>
  <si>
    <t>Klips typ Yasargil tytanowy mini, stały, zagięty, dł. branszy 6,6 mm,  max. rozwarcie 4,4mm, siła zacisku 1,08 N.</t>
  </si>
  <si>
    <t xml:space="preserve"> Klips typ Yasargil tytanowy mini, stały, zagięty, dł. branszy 5,2 mm,  max. rozwarcie 4,0mm, siła zacisku 1,08 N.</t>
  </si>
  <si>
    <t xml:space="preserve"> Klips typ Yasargil tytanowy mini, stały, zagięty, dł. branszy 3,9 mm,  max. rozwarcie 3,5mm, siła zacisku 1,08 N.</t>
  </si>
  <si>
    <t xml:space="preserve"> Klips typ Yasargil tytanowy mini, stały, zagięty, dł. branszy 5,0 mm,  max. rozwarcie 4,0mm, siła zacisku 1,08 N.</t>
  </si>
  <si>
    <t>Klips typ Yasargil tytanowy mini, stały, zagięty, dł. branszy 5,0 mm,  max. rozwarcie 3,5mm, siła zacisku 1,08 N.</t>
  </si>
  <si>
    <t xml:space="preserve"> Klips typ Yasargil tytanowy mini, stały, zagięty, dł. branszy 4,7 mm,  max. rozwarcie 4,0mm, siła zacisku 1,08 N.</t>
  </si>
  <si>
    <t xml:space="preserve"> Klips typ Yasargil tytanowy mini, stały, zagięty, dł. branszy 6,3 mm,  max. rozwarcie 6,0mm, siła zacisku 1,08 N.</t>
  </si>
  <si>
    <t xml:space="preserve"> Klips typ Yasargil tytanowy mini, stały, zagięty, dł. branszy 7,0 mm,  max. rozwarcie 4,5mm, siła zacisku 1,08 N.</t>
  </si>
  <si>
    <t xml:space="preserve"> Klips typ Yasargil tytanowy mini, stały, zagięty, dł. branszy 7,0 mm,  max. rozwarcie 5,7mm, siła zacisku 1,08 N.</t>
  </si>
  <si>
    <t xml:space="preserve"> Klips typ Yasargil tytanowy standard, stały, zagięty, dł. branszy 7,0 mm,  max. rozwarcie 5,7mm, siła zacisku 1,96 N.</t>
  </si>
  <si>
    <t>Klips typ Yasargil tytanowy standard, stały, zagięty, dł. branszy 7,8 mm,  max. rozwarcie 5,5mm, siła zacisku 1,77 N.</t>
  </si>
  <si>
    <t xml:space="preserve"> Klips typ Yasargil tytanowy standard, stały, zagięty, dł. branszy 8,6 mm,  max. rozwarcie 7,0mm, siła zacisku 1,77 N.</t>
  </si>
  <si>
    <t xml:space="preserve"> Klips typ Yasargil tytanowy standard, stały, zagięty, dł. branszy 9,0 mm,  max. rozwarcie 6,5mm, siła zacisku 1,96 N.</t>
  </si>
  <si>
    <t xml:space="preserve"> Klips typ Yasargil tytanowy standard, stały, zagięty, dł. branszy 5,0 mm,  max. rozwarcie 5,6mm, siła zacisku 1,96 N.</t>
  </si>
  <si>
    <t xml:space="preserve"> Klips typ Yasargil tytanowy standard, stały, zagięty, dł. branszy 6,7 mm,  max. rozwarcie 5,4mm, siła zacisku 1,96 N.</t>
  </si>
  <si>
    <t xml:space="preserve"> Klips wzmacniający do klipsów typ Yasargil standard, stały.</t>
  </si>
  <si>
    <t>Szczypce biopolarne bagnetowe rozm.  Klem szer. 2 mm x długość 9 mm, długość całkowiata szczypiec 200mm. Przeznaczone do min 75 sterylizacji.</t>
  </si>
  <si>
    <t>Szczypce biopolarne bagnetowe rozm.  Klem szer. 1 mm x długość 9 mm, długość całkowiata szczypiec 200mm. Przeznaczone do min 75 sterylizacji.</t>
  </si>
  <si>
    <t>Szczypce biopolarne bagnetowe rozm.  Klem szer. 0,6 mm x długość 9 mm, długość całkowiata szczypiec 200mm. Przeznaczone do min 75 sterylizacji.</t>
  </si>
  <si>
    <t>Kabel bipolarny do pęset, długość 4,5m, wtyczka od strony instrumentu- 2 bolce płaskie, od strony aparatu zeńskiego średnica 2mm, przeznaczenie do min. 300 cykli sterylizacji.</t>
  </si>
  <si>
    <t>nazwa producenta</t>
  </si>
  <si>
    <t>Jednoświatłowy system do wielokrotnego odsysania w układzie zamkniętym do rurek intubacyjnych, o potwierdzonym czasie stosowania do 72 godziny, miękki a jednocześnie wytrzymały cewnik z otworem dystalnym i dwoma naprzeciwległymi otworami bocznymi, kanał irygacyjny umiejscowiony na łączniku „T”, suwak zaworu sterującego ssaniem z blokadą przypadkowego użycia, wygodny uchwyt z oznaczeniem rozmiaru, gładko wykończone krawędzie, przezroczysty łącznik „T”, w zestawie: łącznik obrotowy, port MDI, klin do rozłączania układu, przejściówka 15/22mm, zatyczka 15mm, kolorowe naklejki informacyjne z dniami tygodnia, sterylizowany tlenkiem etylenu. Rozmiary: 10F/57cm, 12F/57cm, 14F/57cm, 16F/57cm</t>
  </si>
  <si>
    <t>Jednoświatłowy system do wielokrotnego odsysania w układzie zamkniętym do rurek tracheostomijnych, o potwierdzonym czasie stosowania do 72 godziny, miękki a jednocześnie wytrzymały cewnik z otworem dystalnym i dwoma naprzeciwległymi otworami bocznymi, kanał irygacyjny umiejscowiony na łączniku „T”, suwak zaworu sterującego ssaniem z blokadą przypadkowego użycia, wygodny uchwyt z oznaczeniem rozmiaru, gładko wykończone krawędzie, przezroczysty łącznik „T”, w zestawie: łącznik obrotowy, port MDI, klin do rozłączania układu, przejściówka 15/22mm, zatyczka 15mm, kolorowe naklejki informacyjne z dniami tygodnia, sterylizowany tlenkiem etylenu. Rozmiary: 10F/30cm, 12F/30cm, 14F/30cm, 16F/30cm</t>
  </si>
  <si>
    <t>Testy paskowe wieloparametrowe kl. IV do kontroli sterylizacji parą wodną op. 500 szt.</t>
  </si>
  <si>
    <t>Testy paskowe wieloparametrowe kl. VI do kontroli sterylizacji parą wodną op. 500 szt. 5,3 min.</t>
  </si>
  <si>
    <t>Testy paskowe wieloparametrowe kl. VI do kontroli sterylizacji parą wodną op. 500 szt. 7min.</t>
  </si>
  <si>
    <t>Taśmy wskaźnikowe do pary wodnej 19mmx55 op. 12 rolek.</t>
  </si>
  <si>
    <t>Pakiet testowy Bowie-Dick do kontroli próżni wstępnej w temp. 134 º C op.20szt.</t>
  </si>
  <si>
    <t>Test mini Pack Bowie – Dick, 134 º C, możliwość różnych odczytów mimo wyniku prawidłowego sterylizacji (obecność pary suchej lub wilgotnej). Opakowanie 1 szt.</t>
  </si>
  <si>
    <t>Wskaźnik kontroli wsadu Load Check w sterylizatorze plus przyrząd, test z możliwością wklejenia do dokumentacji:134  C – 7 min. 121º  C – 20 min.Opakowanie 250 szt.+ przyrząd.</t>
  </si>
  <si>
    <t>Jałowa szczotka-gąbką z 4% glukonianem chloroheksydyny. Opakowanie 30 szt.</t>
  </si>
  <si>
    <t>Płynny preparat myjący do użytku maszynowego o neutralnym pH do mycia przedmiotów i narzędzi medycznych, narzędzi do chirurgii mało inwazyjnej, materiałów anestezjologicznych oraz giętkich i sztywnych endoskopów. Nadający się do aluminium, tworzywa sztucznego, gumy i silikonu. Na bazie niejonowych tenzydów. Zawierający inhibitory korozji. Nie zawierający alkoholu i enzymów. O niskim stężeniu od 0,3%-1,0%. Może być używany przy temperaturze 93º C. Niewymagający neutralizacji.Ulegający biodegradacji.Możliwość stosowania w myjniach firmy BHT, Olimpus, Bilimed. Opakowanie 5l.</t>
  </si>
  <si>
    <t>5 l</t>
  </si>
  <si>
    <t>Kwaśny środek do użytku maszynowego przeznaczony do płukania po etapie mycia oraz po dezynfekcji termolabijnych narzędzi i materiałów. Możliwość stosowania preparatu w wyższym stężeniu jako neutralizatora po myciu alkalicznym. Posiadający w swoim składzie kwas cytrynowy, alkohol tenzydy myjące oraz inhibitory korozji. Ułatwiający suszenie materiałów. Preparat nie może się pienić.Opakowanie 5kg.</t>
  </si>
  <si>
    <t>Preparat na bazie naturalnego oleju pomarańczowego do usuwania resztek alginianów i cementu oraz klejów w opakowaniu 500 ml.</t>
  </si>
  <si>
    <t>500 ml</t>
  </si>
  <si>
    <t>Płynny środek do maszynowej dezynfekcji narzędzi  i wrażliwych termicznie materiałów w tem 50-60º C, na bazie aldehydu glutarowego oraz alkoholu etylowego. Przyjazny w użyciu ze względu na niską zawartość aldehydy (nie więcej niż 10% w 100g). Nie zawierający w swoim składzie gliksolu i kwasów organicznych.Posiadający właściwości chroniące materiał. Spektrum działania B, Tbc, MRSA, F, V (Adeo, Polio, Vaccinia, Papowa) w czasie 5 min w stężeniu 1%. Opakowanie 5L.</t>
  </si>
  <si>
    <t>Preparat nawilżający w aerozolu do narzędzi chirurgicznych. Skład 5% niejonowe związki powierzchniowo czynne, 30% alifatyczne węglowodory- olej mineralny/ płynna parafina o jakości dopuszczonej dla przemysłu farmaceutycznego, gaz nośny.</t>
  </si>
  <si>
    <t>400 ml</t>
  </si>
  <si>
    <t>ZESTAW Z PRZETWORNIKIEM POJEDYŃCZYM DO INWAZYJNEGO POMIARU CIŚNIENIA KRWI Z MOŻLIWOŚCIĄ POBIERANIA PRÓBEK KRWI W SYSTEMIE ZAMKNIĘTYM. Wyposażony w pojedynczą linię pomiarową z minimalną przestrzenią zalegania dł. 195cm (180cm + 15cm linie ciśnieniowe + kranik trójdrożny ze zintegrowanym bezigłowym portem do pobierania próbek krwi z antybakteryjną powłoką z jonami srebra), z wbudowaną w system strzykawką aspiracyjną zapewniającą powrót krwi do pacjenta, przetwornik o częstotliwości własnej 1200Hz z systemem płuczącym 3ml/h z dwoma możliwościami przepłukiwania. Linia płucząca z suwakową klemą do czasowych przerw w infuzji zakończona biuretą z filtrem cząstkowym. Zestaw kompatybilny z kablami typu Abott „RJ” poprzez wodoszczelny wtyk bezpinowy.</t>
  </si>
  <si>
    <t>20 szt</t>
  </si>
  <si>
    <t>ZESTAW Z PRZETWORNIKIEM PODWÓJNY DO INWAZYJNEGO POMIARU CIŚNIENIA KRWI Z MOŻLIWOŚCIĄ POBIERANIA PRÓBEK KRWI W SYSTEMIE ZAMKNIĘTYM. Podwójny przetwornik do pomiaru ciśnienia metodą inwazyjną ze zintegrowanym kranikiem z wbudowanym portem antybakteryjnym z powłoką z jonami srebra do pobierania próbek krwi w systemie zamkniętym. Zestaw wyposażony w linie: 1- łączna długość linii pomiarowej o długości 120cm+ 30cm z minimalną przestrzenią zalegania ze zintegrowaną komorą pobierania krwi oraz 2-łącznej długości linii pomiarowej 120cm+ 30cm . Komora współpracującą z każdym systemem bez dodatkowego oprzyrządowania oraz do strzykawek typu Luer. Przetwornik ze zintegrowanym systemem płuczącym max 3ml/h, strzykawka do aspiracji krwi tętniczej oraz 2 możliwościami przepłukiwania: aktywne skrzydełka, gumowy zawór spustowy. Wyposażony w linię płuczącą z suwakową klemą do czasowych przerw w infuzji zakończona biuretą z filtrem cząstkowym. Zestaw kompatybilny z kablami typu Abott „RJ” poprzez wodoszczelny wtyk bezpinowy.</t>
  </si>
  <si>
    <t>Mocowanie wykonane z dwustronnej taśmy rzepowej z metalowymi uchwytami, służące do sortowania, kabli, rur, przewodów EKG, mocowania cewników, worków infuzyjnych przy łóżku pacjenta, lub podczas transportu. Produkt wielorazowego użytku z możliwością mycia w temp. 60*C i dezynfekowany w sterylizatorach parowych. Metalowy klips wykonany z kwasoodpornej stali. Długość ok. 23,5 cm, szerokość 2,5 cm.</t>
  </si>
  <si>
    <t>40 szt</t>
  </si>
  <si>
    <t>Miękko wyściełana jednoczęściowa poręcz  do unieruchamiania i wsparcia dłoni. Produkt wielorazowego użytku z możliwością prania i sterylizacji parowej.   Długość 16 cm, szerokość 5 cm. produkt z możliwością sterylizacji parowej,</t>
  </si>
  <si>
    <t>Zestaw nieadhezyjnych fiksatorów szerokiego zastosowania w formie taśm wykonanych z pianki i bawełny. W skład zestawu wchodzą: 5 x fiksator o szer. 2 cm x 5 m; 2 x fiksator  o szer. 4 cm x 5 m; 1 x fiksator  o szer. 6 cm x 5 m; 1 x rzep Velcro o szer 2 cm x 15 m.  Produkt miękki z możliwością powtórnego zapięcia, bezlateksowy, hipoalergiczny, neutralny dla bakterii, antyodleżynowy.</t>
  </si>
  <si>
    <t>1 szt</t>
  </si>
  <si>
    <t>Koreczki dezynfekcyjne do terapii dożylnej do stosowania z bezigłowymi portami luer-lock zapewniające skuteczną barierę przeciwbakteryjną na okres 96 godzin. (10 x koreczków na pasku, 350 szt. op. zbiorcze)</t>
  </si>
  <si>
    <t>350 szt</t>
  </si>
  <si>
    <t>op</t>
  </si>
  <si>
    <t>Kaniula dotętnicza 20 G z kulowym zaworem  sterylna, pakowana jednostkowo.</t>
  </si>
  <si>
    <t>25 szt</t>
  </si>
  <si>
    <t>Bezszwowy system mocowania kaniuli dotętniczej BD posiadający dopasowaną do stopki kaniuli adhezyjną część stabilizującą oraz wyprofilowany, dwuwarstwowy fiksator rzepakowy umożliwiający operowanie zaworem odcinającym bez rozłączania systemu. Produkt hypoalergiczny, bezlateksowy, sterylny, pakowany jednostkowo w opakowaniu typu folia/papier.</t>
  </si>
  <si>
    <t>100 szt</t>
  </si>
  <si>
    <t>Zestaw do kontrolowanej administracji leków anestetycznych w konfiguracji: linia pojedyńcza, kranik trójdrożny z zaworem antyrefluksowym i przedłużeniem rozwidlonym do podwójnej linii 2x1,5m +0,5m zakończone zaworami antysyfonowymi; z dodatkową linią boczną1x 1,5 m + 0,5 m zakończoną zaworem antyrefluksowym. Linie z minimalną objętością zalegania 1,0 x 2,5mm.</t>
  </si>
  <si>
    <t>Zestaw do kontrolowanej administracji leków anestetycznych w konfiguracji: linia pojedyńcza rozwidlona do potrójnej 3x1,5 m+ 0,5 m zakończone zaworami antysyfonowymi z dodatkową linią boczną 1x 1,5 m + 0,5 m zakończoną zaworem antyrefluksowym. Linie z minimalną objętością zalegania 1,0 x 2,5mm.</t>
  </si>
  <si>
    <t>Longieta typu Splint Fix 5*16 stabilizator</t>
  </si>
  <si>
    <t>nazwa prododucenta/nr katalogowy</t>
  </si>
  <si>
    <t xml:space="preserve">Obłożenie do laparotomii/zabiegów na kręgosłupie, sterylne. Serweta o min. rozmiarze 260x320 cm wyposażona w samoprzylepny otwór o min. wielkości 9x22cm. i uchwyt typu velcro (rzep) oraz parawan anestezjologiczny. Serweta do nakrycia stolika o wymiarze min. 140x190cm oraz serweta Mayo o min. wym. 145x80cm., 2 przylepce taśmowe o wym.min. 10x50cm., 4 ręczniki celulozowe o wym.ok 33x33cm. Materiał obłożenia bezwzględnie musi spełniać wymogi normy EN 13795-1-3, a każdy zestaw musi posiadac informacje o dacie ważnosci i nr serii w postaci naklejki do umieszczenia na karcie pacjenta. Materiał musi składać się z min.3 warstw (folia polietylenowa, włóknina polipropylenowa i włóknina wiskozowa) o min. gramaturze materiału na całej powierzchni 70 g/m2, min. i odpornosci na penetrację płynów min. 200 cm H 2O. Produkt bezpiecznie pakowany: zawartość zestawu  umieszczona w blisterze, zestawy do transportu pakowane w 2 kartony.     </t>
  </si>
  <si>
    <t>1 zestaw</t>
  </si>
  <si>
    <t>Sterylna serweta trójwarstwowa samoprzylepna pakowana po 9 szt.  roz.150/175 cm.</t>
  </si>
  <si>
    <t>1 sztuka</t>
  </si>
  <si>
    <t>Sterylna serweta trójwarstwowa samoprzylepna pakowana po 80 szt.  roz. 50/50 cm.</t>
  </si>
  <si>
    <t>Sterylna serweta dwuwarstwowa, samoprzylepna z regulowaną wielkością otworu  45 x 75 cm; wykonana z dwuwarstwowej włókniny PP/PE o gamaturze 55g/m2, chłonność warstwy zewnętrznej min.440 %, odporność na przenikanie płynów &gt; 150 cm H2O.</t>
  </si>
  <si>
    <t xml:space="preserve">Serwety operacyjne z taśmą radiacyjną 17 nitkowe, 4 warstwowe rozm. 45x70cm  pakowane po 50 szt. </t>
  </si>
  <si>
    <t>5x10 szt</t>
  </si>
  <si>
    <t>Serweta operacyjna z taśmą radiacyjną 2 warstwowa w roz. 75x75 cm pakowana po 50 szt.</t>
  </si>
  <si>
    <t>Sterylna serweta na stolik instrumentariuszki  100 x 150 cm    wykonana z dwuwarstwowej włókniny PP/PE o gamaturze 55g/m2, chłonność warstwy zewnętrznej min.440 %, odporność na przenikanie płynów &gt; 150 cm H2O, pakowana po 30 szt.</t>
  </si>
  <si>
    <t>Sterylna taśma samoprzylepna, 10 x 50 cm, pakowana po 100 szt.</t>
  </si>
  <si>
    <t xml:space="preserve"> 2 sekcyjne kieszonki operacyjne foliowe-podręczna kieszeń samoprzylepna do przechowywania ssaków i kabli, materiałów opatrunkowych roz 43x38 pakowane po 40 szt,</t>
  </si>
  <si>
    <t>Proteza kości czaszki  polipropylenowo- poliestrowa w rozmiarze  130mm/125mm/22mm.</t>
  </si>
  <si>
    <t>Proteza kości czaszki  polipropylenowo- poliestrowa w rozmiarze  134mm/110mm/24mm.</t>
  </si>
  <si>
    <t>Proteza kości czaszki  polipropylenowo- poliestrowa w rozmiarze  105m/60mm/11,5mm.</t>
  </si>
  <si>
    <t>Proteza kości czaszki  polipropylenowo- poliestrowa w rozmiarze  75m/75mm/10,3mm.</t>
  </si>
  <si>
    <t xml:space="preserve">Sterylny uniwersalny zestaw "czteroserwetowy" wykonany z trójwarstwowej pełnobarierowej włókniny (zgodnej z EN 13795 1,2,3) o gramaturze min. 70g/m2. Wymagane jest aby jedną z warstw włókniny stanowiła folia PE. Chłonność warstwy zewnętrznej min. 780%. Obłożenie powinna cechować wysoka odporność na penetrację płynów (zgodnie z EN 20811)&gt;200 cm H2O. Minimalny skład i minimalne rozmiary serwet w zestawie: 1 serweta do nakrycia stołu instrumentariuszki 140 x 190 cm
1 serweta do nakrycia stolika Mayo 80 x 145 cm
2 samoprzylepne serwety operacyjne 75 x 90 cm
1 samoprzylepna serweta operacyjna 170 x 175 cm
1 samoprzylepna serweta operacyjna 150 x 240 cm
1 taśma samoprzylepna 10 x 50 cm
4 ręczniki celulozowe 33 x 33 cm                 </t>
  </si>
  <si>
    <t xml:space="preserve">,Kaniula dożylnia posiadająca dodatkowy samozamykajacy się port do  wstrzyknięć, kaniula wykonana z  biokompatybilnego poliuretanu (potwierdzone badaniami klinicznymi dołączonymi do oferty). Nazwa materiału z którego wykonana jest kaniula podana na opakowaniu, posiadająca 6 pasków kontrastujących w promieniach RTG. Możliwość identyfikacji radiologicznej położenia końca kaniuli. Posiadająca zastawkę bezzwrotną zapobiegającą wypływowi krwi, oraz przed wilgocią. Oznaczenie producenta na opakowaniu o braku lateksu na kaniuli. Jałowa z widoczną datą ważności na opakowaniu. Sterylna radiacyjnie, wszystkie rozmiary w opakowaniach po 50 sztuk: rozmiar -22G (niebieski) dł 25 mm, przepływ 42 ml/min Rozmiar- 20 G (różowy) dł 32 mm, przepływ 67 ml/min Rozmiar - 18G (zielony) dł 32-45 mm, przepływ 103 ml/min Rozmiar -17 G (biały) dł 45 mm przepływ 133 ml/min Rozmiar -  16G (szary) dł 45 mm, przepływ 236 ml/min Rozmiar - 14 G 9 pomarańczowy) dł 45 mm, przepływ 270 ml/min.
</t>
  </si>
  <si>
    <t xml:space="preserve"> Kaniula wykonana z biokompatybilnego poliuretanu nowej generacji (potwierdzone badaniami klinicznymi dołączonymi do oferty- min.3- potwierdzenie braku odczynów miejscowych).
-z dodatkowym, samodomykającym się koreczkiem portu bocznego,
-z samozamykającym się zaworem portu
-6 pasków kontrastujących w promieniach RTG.  
-posiadająca zastawkę antyzwrotną zapobiegającą wypływowi krwi,
-opakowanie chroniące przed wilgocią, przypadkowym rozerwaniem, mikrorozszczelnieniem, uszkodzeniem w trakcie przechowywania Tyvec,
-z zabezpieczeniem igły w postaci plastikowej osłonki o gładkich krawędziach wyposażonej w konstrukcję pomagającą wyeliminować przypadki nieprzewidzianej ekspozycji na krew po wycofaniu igły w postaci cienkich rurek (kapilary), jej konstrukcja ma chronić personel medyczny przed przypadkowym zakłuciem/zadraśnięciem/ zachlapaniem/ rozpryskiem/ krwią, uniemożliwiając jednocześnie powtórne użycie cewnika, bez ostrych elementów mechanizmu zabezpieczającego ostrze, ma zatykać w pełni światło i ostrze igły. 
Rozmiar - 0,9mm - 22G (niebieski) dł. 25 mm, przepływ 42 ml/min
Rozmiar - 1,1mm - 20G (różowy) dł. 32 mm, przepływ 67 ml/min
Rozmiar - 1,3mm - 18G (zielony) dł. 32-45 mm , przepływ 103 ml/min
Rozmiar  - 1,5mm - 17G (biały) dł. 45 mm, przepływ 133 ml/min
Rozmiar  - 1,8mm - 16G (szary) dł. 45 mm, przepływ 236 ml/min
Rozmiar - 2,0mm - 14G (pomarańczowy) dł. 45 mm, przepływ 270 ml/min</t>
  </si>
  <si>
    <t>Jednorazowy jałowy fartuch chirurgiczny pełnobarierowy zgodny z EN 13795 1-3. Gramatura minimum 40g/m2 Odporny na przenikanie cieczy. Materiał typu SMMMS 
Rękaw zakończony elastycznym mankietem z dzianiny lub poliestru o dł min 7 cm.  Tylne części fartucha zachodzą na siebie. Umiejscowienie troków w specjalnym kartoniku umożliwia zawiązanie ich zgodnie z procedurami postępowania aseptycznego – zachowanie pełnej sterylności tylnej części fartucha. Szwy w całości wykonane techniką ultradźwiękową.Rozmiar M,L,XL,XXL.</t>
  </si>
  <si>
    <t xml:space="preserve">Komplet chirurgiczny jednorazowego użytku (bluza i spodnie). Włóknina typu SMS z apreturą antystatyczną, gramatura 38g/m2 Nogawki bez ściągaczy. W spodniach zamiast gumki wciągnięty trok, bluza z 3 kieszeniami, przy szyi wykończenie typu "V",lub okrągłe obszyte lamówką, bluza krótki rękaw. Włóknina musi spełniać   wymogi normy EN 13795-1-3, Rozmiary S, M, L, XL, XXL. Kolory niebieski, zielony, granatowy.
</t>
  </si>
  <si>
    <t>Czepek w kształcie furażerki, wiązany z tyłu na troczki włóknina wiskozowa gramatura 25g/m2.</t>
  </si>
  <si>
    <t>Układ oddechowy z rur rozciągalnych 2m z workiem 2 litrowym bez zawartości lateksu, dodatkowa gałąź 1,5m; łącznik 2x22M, łącznik kątowy z portem „luer lock” z gumowym korkiem na lince zabezpieczającej i korkiem testowym. Produkt czysty mikrobiologicznie.</t>
  </si>
  <si>
    <t>1 szt.</t>
  </si>
  <si>
    <t>Układ oddechowy z rur rozciągalnych 3m z workiem 2 litrowym bez zawartości lateksu, dodatkowa gałąź 1,5m; łącznik 2x22M, łącznik kątowy z portem „luer lock” z gumowym korkiem na lince zabezpieczającej i korkiem testowym. Produkt czysty mikrobiologicznie.</t>
  </si>
  <si>
    <t>Układ oddechowy z rur karbowanych 22mm, długość 1,6m; w zestawie pułapka wodna,  łącznik kątowy 22M/15F z korkiem testowym. Produkt czysty mikrobiologicznie, jednorazowy w szczelnym opakowaniu foliowym.</t>
  </si>
  <si>
    <t>10 szt.</t>
  </si>
  <si>
    <t>op,</t>
  </si>
  <si>
    <t>Dren do analizy gazów 3m, śr. wewn. 1,2mm, złącza 2 x męski luer, typ: 2734. Produkt czysty mikrobiologicznie, jednorazowy w szczelnym opakowaniu foliowym.</t>
  </si>
  <si>
    <t>Wapno sodowane zmieniające kolor. Opakowanie a`5L. Produkt czysty mikrobiologicznie, jednorazowy.</t>
  </si>
  <si>
    <t>Wapno sodowane w pojemnikach jednorazowych.</t>
  </si>
  <si>
    <t>Nebulizator deponujący cząsteczki w oskrzelach typ: 2505 z drenem tlenowym max.: 180cm o przekroju gwiazdkowym, złączem „T” i złączem tlenowym. Produkt czysty mikrobiologicznie, jednorazowy w szczelnym opakowaniu foliowym.</t>
  </si>
  <si>
    <t xml:space="preserve">Nebulizator z maską tlenową  dla osoby dorosłej z zaciskiem na nos i drenem.  </t>
  </si>
  <si>
    <t>Nebulizator z ustnikiem i drenem 1,8.</t>
  </si>
  <si>
    <t>Dren tlenowy standardowy 4m.</t>
  </si>
  <si>
    <t>Silikonowy worek typ: AMBU pojemność 1,5 litra z maską dla dorosłych. Produkt wielorazowy.</t>
  </si>
  <si>
    <t>Linia próbkowania gazów 3m, model jak: 73319.</t>
  </si>
  <si>
    <t xml:space="preserve">Filtr typ: DATEX/Ohmeda model jak: 1407-3201-000. </t>
  </si>
  <si>
    <t>Rura silikonowa 22mm, 150cmx2 szt. z łącznikiem „Y” z portami. Produkt czysty mikrobiologicznie, wielorazowy do sterylizacji EO i w parze.</t>
  </si>
  <si>
    <t>Resuscytator 1500ml maska 4, akumulator tlenu zast- 1-kierunkowa, akumulator zastawka wielorazowa.</t>
  </si>
  <si>
    <t>Wosk chirurgiczny, kostny o składzie: wosk pszczeli, wosk parafinowy, palmitynian izopropylu 2,5 g.</t>
  </si>
  <si>
    <t>12 sasz</t>
  </si>
  <si>
    <t>1 op.</t>
  </si>
  <si>
    <t>dreny i końcówki do aparatu Selektor</t>
  </si>
  <si>
    <t>końcówki do sondy</t>
  </si>
  <si>
    <t>2.</t>
  </si>
  <si>
    <t>Samoprzylepny test do kontroli skuteczności procesu sterylizacji parą wodną, o parametrach 134o C – 7 min, nietoksyczny, do stosowania z przyrządem testowym PCD (dostawa wraz ze wskaźnikami) , Typ wskaźnika -VI wg ISO 11140-1:2014, Opakowanie 100 szt.</t>
  </si>
  <si>
    <t>3.</t>
  </si>
  <si>
    <t>Test symulacyjny Bowie-Dick do stosowania w systemie Helix PCD. Zestaw składa się z laminowanych samoprzylepnych pasków testowych z atramentem wskaźnikowym oraz plastikowej tuby o długości 1,5 m i wewnętrznej średnicy 2 mm zakończonej metalową kapsułą. Opakowanie zawiera 250 szt. pasków wskaźnikowych.
Zgodny z normą EN 867-5, ISO 11140-1 Typ 2 oraz ISO 11140-4.</t>
  </si>
  <si>
    <t>4.</t>
  </si>
  <si>
    <t>Test kontroli dezynfekcji termicznej w myjniach dezynfektorach. Parametry pracy testu 90 st C 5 min. Opakowanie 200 szt.</t>
  </si>
  <si>
    <t>5.</t>
  </si>
  <si>
    <t>Wskaźnik do monitorowania skuteczności mycia w myjniach dezynfektorach, wskaźnik przeznaczony do stosowania wraz z przyrządem do mocowania wskaźnika, substancja testowa wskaźnika w postaci syntetycznego zabrudzenia testowego.Opakowanie 200  szt</t>
  </si>
  <si>
    <t>6.</t>
  </si>
  <si>
    <t>Przyrząd do kontroli skuteczności mycia w myjniach dezynfektorach kompatybilny z oferowanymi wskaźnikami.Pozwalający na potwierdzenie poprawności procesu mycia narzędzi litych.</t>
  </si>
  <si>
    <t>7.</t>
  </si>
  <si>
    <t>Etykiety podwójnie samoprzylepne o sześciu polach informacji z wydzielonymi i opisanymi dla nich miejscami, kolejno pierwszy rząd: symbol, nr sterylizatora,  kod osoby odpowiedzialnej za dany cykl, nr cyklu, drugi rząd:data sterylizacji, trzeci rząd:data przydatności do użytku, z nadrukowanymi wskaźnikami typu 1 do sterylizacji parowej - ; etykiety muszą pasować do trzyrzędowej metkownicy BLITZ o symbolu T 222 lub kompatybilnej, 500 szt./rolce</t>
  </si>
  <si>
    <t>rolka</t>
  </si>
  <si>
    <t>8.</t>
  </si>
  <si>
    <t>Metkownica alfanumeryczna trzyrzędowa umożliwiająca: ustawienie sześciu, zakodowanych przy pomocy cyfr i liter, informacji w trzech rzędach, drukowanie tych informacji w zaplanowanych polach na etykietach o wymiarach nieprzekraczających 28 mm x 29 mm , naklejanie zadrukowanych etykiet na pakietach lub pojedynczych torebkach, kompatybilna z etykietami, druk w poprzek taśmy</t>
  </si>
  <si>
    <t>9.</t>
  </si>
  <si>
    <t>Rękawice ochronne, do obsługi autoklawu, bawełniane. Długość  części osłaniającej przedramię 28 cm. Nadające się do prania i wielokrotnego użytku.</t>
  </si>
  <si>
    <t>para</t>
  </si>
  <si>
    <t>10.</t>
  </si>
  <si>
    <t>Preparat do czyszczenia uporczywych zanieczyszczeń z metalowych powierzchni i powlekanego aluminium. Usuwa klej i zanieczyszczenia organiczne. Nadający się do czyszczenia kontenerów.
Rozpuszczalny w wodzie.</t>
  </si>
  <si>
    <t>11.</t>
  </si>
  <si>
    <t>Spray do usuwania zabrudzenia i pozostałości kleju z taśm samoprzylepnych i etykiet.</t>
  </si>
  <si>
    <t>12.</t>
  </si>
  <si>
    <t>Koperta z nadrukiem do dokumentowania procesów mycia i dezynfekcji, koperta posiada miejsce na zapisy decyzji o zwolnieniu myjni do pracy, miejsce na wklejenie wyniku oferowanego testu mycia, liczba cykli do zaprotokołowania na jednej stronie nie mniej niż 9 (załączyć wzór), opak. 100 sztuk</t>
  </si>
  <si>
    <t>14.</t>
  </si>
  <si>
    <t>Marker odporny na warunki sterylizacji parowej, czarny, nietoksyczny.Opakowanie 10 szt.</t>
  </si>
  <si>
    <t>15.</t>
  </si>
  <si>
    <t>Test walidacyjny zgrzewu z polami do protokołu, [tzn. daty, numeru, parametrów zgrzewu, wyniku, uwag, wskazania konieczności działań korygujących: zmiany ustawień lub/i działań serwisowych], test wykonany z identycznych surowców jak opakowania papierowo-foliowe. Opakowanie 250 szt.</t>
  </si>
  <si>
    <t>16.</t>
  </si>
  <si>
    <t>Taśma ze wskaźnikiem typu 1 sterylizacji EO  24 mm-25 mm x 50 m, Typ I wg ISO 11140-1., oświadczenie producenta o zgodności testu z normą ISO 11140-1, wytrzymała  na  rozerwanie  i  rozciąganie,  wodoodporna,  elastyczna,  usuwana  bez  pozostałości  kleju.  Wskaźnik  chemiczny  powinien  zajmować  co najmniej  30%  powierzchni  taśmy</t>
  </si>
  <si>
    <t>17.</t>
  </si>
  <si>
    <t>Zestaw do wykrywania pozostałości zanieczyszczeń białkowych .Gotowy do natychmiastowego użycia, możliwość uzyskania wyniku w ciągu 10 sekund, brak konieczności stosowania innych dodatkowych urządzeń w tym inkubatora, możliwość sprawdzania  trudnodostępnych powierzchni - takich jak ząbkowane krawędzie czy złącza instrumentów o skomplikowanej budowie, informacja producenta o zgodności z normą ISO 15883-1, informacja dotycząca użycia i interpretacji wyników, opakowanie 25 sztuk.</t>
  </si>
  <si>
    <t>20.</t>
  </si>
  <si>
    <t xml:space="preserve">Wałek tuszujący do metkownicy Blitz </t>
  </si>
  <si>
    <t>21.</t>
  </si>
  <si>
    <t>Czyścik do usuwania zanieczyszczeń i rdzy szorstki opakowanie 3 szt</t>
  </si>
  <si>
    <t>22.</t>
  </si>
  <si>
    <t xml:space="preserve">Szczotka z włosiem wykonanym ze stali nierdzewnej typu pędzel dł. całkowita 9cm </t>
  </si>
  <si>
    <t>23.</t>
  </si>
  <si>
    <t xml:space="preserve">Szczotka z syntetycznym bardzo wytrzymałym włosiem do czyszczenia uporczywych zabrudzeń wytrzymująca temp. Do 134 st C dł. całkowita 165mm </t>
  </si>
  <si>
    <t>24.</t>
  </si>
  <si>
    <t>Szczotka z syntetycznym bardzo wytrzymałym włosiem do czyszczenia uporczywych zabrudzeń wytrzymująca temp. Do 134 st C dłg całkowita 235mm, dłg szczotki 75mm dł. włosia 15mm</t>
  </si>
  <si>
    <t>25.</t>
  </si>
  <si>
    <t xml:space="preserve">Szczotka z nylonowym włosiem ogólnego zastosowania z plastikową rączką dł. całkowita 180mm </t>
  </si>
  <si>
    <t>26.</t>
  </si>
  <si>
    <t>Jednorazowy włókninowy niesterylny fartuch, tył oddychający ,przód i rękawy odporne na wodę, długie rękawy z gumowym mankietem. Rozmiar uniwersalny. Gramatura 15g. Opakowanie 100 szt.</t>
  </si>
  <si>
    <t>27.</t>
  </si>
  <si>
    <t>Taca narzędziowa rozmiar 480x250x50mm z perforowaną ścianką boczną. Wykonana z elektropolerowanej stali nierdzewnej</t>
  </si>
  <si>
    <t>28.</t>
  </si>
  <si>
    <t>Koszyk z drobnej siatki z pokrywką Wykonane z elketro polerowanej siatki ze stali nierdzewnej. Średnica oczka w siatce 1,6mm średnica drutu 0,7mm Wymiary 90x90x50mm</t>
  </si>
  <si>
    <t>29.</t>
  </si>
  <si>
    <t>Etykiety identyfikacyjne do tac. Możliwośc zawieszenia na rancie tacy. Odporne na temperaturę 134 st. Wymiary 70x30mm Opakowanie 25 szt. Dwa kolory. Po jednym opakowaniu każdego.</t>
  </si>
  <si>
    <t>30.</t>
  </si>
  <si>
    <t>Taśma do pakowania pakietów sterylizacyjnych bez wskaźnika szer.19mm dł. 50m</t>
  </si>
  <si>
    <t>31.</t>
  </si>
  <si>
    <t>Przyrząd PCD nadający się do użycia z testem biologicznym o 24 godzinnym czasie ikubacji.</t>
  </si>
  <si>
    <t xml:space="preserve"> szt.</t>
  </si>
  <si>
    <t>1</t>
  </si>
  <si>
    <t>32.</t>
  </si>
  <si>
    <t>Test biologiczny o 24 godzinnym czasie inkubacji op. 100szt.</t>
  </si>
  <si>
    <t>33.</t>
  </si>
  <si>
    <t>Pianka z żelem myjącym do jednorazowego użycia,wykonana z  poliuretanu o wymiarach nie mniejszych niż 20 cm x12cm x1cm.Gramatura 170 g/cm .Opakowanie jednostkowe nie mniejsze niż 40szt.Żel posiada raport bezpieczeństwa produktu kosmetycznego oraz badania aplikacyjne przeprowadzone na minimum 30 zdrowych dermatologicznie osobach.Instrukcja użytkowania w języku Polskim.</t>
  </si>
  <si>
    <t xml:space="preserve"> op.</t>
  </si>
  <si>
    <t>Gąbka z żelem myjącym do jednorazowego użycia,wykonana z włókna poliestrowego o wymiarach nie mniejszych niż 20cmx20cmx0,5cm.Gramatura 100 g/cm .Opakowanie jednostkowe 12szt.Żel posiada raport bezpieczeństwa produktu kosmetycznego oraz badania aplikacyjne przeprowadzone na minimum 30 zdrowych dermatologicznie osobach.Instrukcja użytkowania w języku Polskim.</t>
  </si>
  <si>
    <t>12 szt</t>
  </si>
  <si>
    <t xml:space="preserve">nr kat </t>
  </si>
  <si>
    <t>Termowent Hepa</t>
  </si>
  <si>
    <t xml:space="preserve">Kaseta tuszująca z taśmą kompatybilna z drukarką sterylizatora parowego firmy SMS typ AS 44 ( Drukarka CBM-920 40 kolumnowa ). </t>
  </si>
  <si>
    <t>Obwód oddechowy rozciągliwy, długość 600cm, łącznik Y kolankowy, port CO2, worek oddechowy 2l, dodatkowa rura 150cm.</t>
  </si>
  <si>
    <t>Folia chirurgiczna wykonana z poliestru o grubości 0,05 mm oddychająca, rozciągliwa, niepalna, antystatyczna, hipoalergiczna z klejem akrylowym. Folia z systemem bezpiecznej aplikacji ze znacznikiem uwolnienia linera o rozm. 15x20, rozmiar lepny 10x20.</t>
  </si>
  <si>
    <t>Folia chirurgiczna wykonana z poliestru o grubości 0,05 mm oddychająca, rozciągliwa, niepalna, antystatyczna, hipoalergiczna z klejem akrylowym. Folia z systemem bezpiecznej aplikacji ze znacznikiem uwolnienia linera o rozm 60x35, rozmiar lepny 35x35.</t>
  </si>
  <si>
    <t>Folia chirurgiczna wykonana z poliestru o grubości 0,025 mm oddychająca, rozciągliwa, niepalna, antystatyczna, hipoalergiczna z klejem akrylowym. Folia z systemem bezpiecznej aplikacji ze znacznikiem uwolnienia linera o rozm. 38x41, rozmiar lepny 28x41.</t>
  </si>
  <si>
    <t>Razem</t>
  </si>
  <si>
    <t>Elektroda zabiegowa, powierzchniowa ze zintegrowanym kablem i wtyczką, samoprzylepna, do zabiegów elektrowstrząsowych, kompatybilna z aparatem Somatics, LLC Thymatron System IVEPAD . Komplet 2 szt., jednorazowe, do zabiegów jedno i dwustronnych.</t>
  </si>
  <si>
    <t>kpl.</t>
  </si>
  <si>
    <t>Elektroda monitorująca, powierzchniowa, do monitorowania EEG / EMG / EKG podczas zabiegów elektrowstrząsowych, samoprzylepna, bez kabla, kompatybilna z aparatem Somatics, LLC Thymatron System IV.</t>
  </si>
  <si>
    <t>Implant dostosowany do uzupełniania ubytków opon tkanek nerwowych, cienki, elastyczny i sprężysty materiał, doskonała zdolność do dopasowywania się, do stosowania w obrębie czaszki i kręgosłupa, duża wytrzymałość na rozciąganie i wyciąganie szwów. Biologiczna, wchłanialna, dwuwarstwowa łata opony-jedna warstwa z wysokooczyszczonego składnika kolagenowego pozyskanego z osierdzia wołowego, druga warstwa z wysokooczyszczonego kolagenu pozyskanego z dwoin bydlęcych, liofilizowany niskotemperaturowo, sterylny, możliwość implantacji w technice bezszwowej jak również szwowej.</t>
  </si>
  <si>
    <t>rozm. 2,5 cm x 2,5 cm</t>
  </si>
  <si>
    <t>rozm. 5,0 cm x 5,0 cm</t>
  </si>
  <si>
    <t>rozm. 2,5 cm x 7,5 cm</t>
  </si>
  <si>
    <t>rozm.7,5 cm x 7,5 cm</t>
  </si>
  <si>
    <t>rozm.10,0 cm x 12,5 cm</t>
  </si>
  <si>
    <t>Disposable Insert (25x4)</t>
  </si>
  <si>
    <t>Pakiet II Klipsy tytanowe</t>
  </si>
  <si>
    <t>Pakiet IX Obłożenia i serwety chirurgiczne</t>
  </si>
  <si>
    <t>Pojemnik na zużyte igły/strzykawki plastikowy niebieski 3l</t>
  </si>
  <si>
    <t>Pojemnik na zużyte igły/strzykawki plastikowy  niebieski 5l</t>
  </si>
  <si>
    <t>Pojemnik na zużyte igły/strzykawki plastikowy żółty 3l</t>
  </si>
  <si>
    <t>Pojemnik na zużyte igły/strzykawki plastikowy żółty 5l</t>
  </si>
  <si>
    <t>Pojemnik na zużyte igły/strzykawki plastikowy żółty 10l</t>
  </si>
  <si>
    <t>Załącznik nr 5</t>
  </si>
  <si>
    <t>Pakiet 1 Zbiorniki płynu mózgowego, elektrody neutralne, akcesoria.</t>
  </si>
  <si>
    <t>Pakiet 3 szczypce biopolarne</t>
  </si>
  <si>
    <t>Pakiet 5 sterylizacja</t>
  </si>
  <si>
    <t>Pakiet 4 ststemy do odsysania</t>
  </si>
  <si>
    <t>Pakiet 6 sterylizacja</t>
  </si>
  <si>
    <t>Pakiet 24 implanty</t>
  </si>
  <si>
    <t>Pakiet 7 płyny do dezynfekcji</t>
  </si>
  <si>
    <t>lp.</t>
  </si>
  <si>
    <t>Butelka  do receptury z ciemnego szkła 10 ml (18 mm)</t>
  </si>
  <si>
    <t>Butelka  do receptury z ciemnego szkła 20 ml (18 mm)</t>
  </si>
  <si>
    <t>Butelka  do receptury z ciemnego szkła  30 ml (18 mm)</t>
  </si>
  <si>
    <t>Butelka  do receptury z ciemnego szkła  40 ml (22mm)</t>
  </si>
  <si>
    <t>Butelka  do receptury z ciemnego szkła  65 ml (22 mm)</t>
  </si>
  <si>
    <t>Butelka  do receptury z ciemnego szkła 100 ml (28 mm)</t>
  </si>
  <si>
    <t>Butelka  do receptury z ciemnego szkła 125 ml (28 mm)</t>
  </si>
  <si>
    <t>Butelka  do receptury z ciemnego szkła 150 ml (28 mm)</t>
  </si>
  <si>
    <t xml:space="preserve">Nakrętki do w.w. butelek </t>
  </si>
  <si>
    <t>cena brutto</t>
  </si>
  <si>
    <t>Pakiet 8 kaniule dotęcznicze</t>
  </si>
  <si>
    <t>Pakiet 9  obłożenia i serwety chirurgiczne</t>
  </si>
  <si>
    <t>Pakiet 10  protezy kości czaszki</t>
  </si>
  <si>
    <t>Pakiet 11 obłożenia chirurgiczne</t>
  </si>
  <si>
    <t>Pakiet 12 kaniule dożylne</t>
  </si>
  <si>
    <t>Pakiet 13 kaniule dozylne bezpieczne</t>
  </si>
  <si>
    <t>Pakiet 14 ubrania jednorazowe chirurgiczne</t>
  </si>
  <si>
    <t>Pakiet 15 układy oddechowe</t>
  </si>
  <si>
    <t>Pakiet 16 wosk chirurgiczny</t>
  </si>
  <si>
    <t>Pakiet 17 dreny do aparatu Selektor</t>
  </si>
  <si>
    <t>Pakiet 18 gąbki i czepki do pielęgnacji</t>
  </si>
  <si>
    <t>Pakiet 19 termowenty</t>
  </si>
  <si>
    <t>Pakiet 20 taśma do drukarki sterylizatora</t>
  </si>
  <si>
    <t>Pakiet 21 obwód oddechowy</t>
  </si>
  <si>
    <t>Pakiet 22 folia chirurgiczna</t>
  </si>
  <si>
    <t>Pakiet 23 elektrody zabiegowe i monitorujące do zabiegów EW do aparatu Thymatron IV</t>
  </si>
  <si>
    <t>Pakiet 25 znaczniki do ramy sterodaktycznej</t>
  </si>
  <si>
    <t>Pakiet 26 pojemniki na zuzyte igły/strzykawki</t>
  </si>
  <si>
    <t>Pakiet 27 butelki do receptury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</si>
</sst>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164" formatCode="_-* #,##0\ _z_ł_-;\-* #,##0\ _z_ł_-;_-* &quot;-&quot;\ _z_ł_-;_-@_-"/>
    <numFmt numFmtId="165" formatCode="_-* #,##0.00\ _z_ł_-;\-* #,##0.00\ _z_ł_-;_-* &quot;-&quot;??\ _z_ł_-;_-@_-"/>
    <numFmt numFmtId="166" formatCode="#,##0.00&quot; zł &quot;;\-#,##0.00&quot; zł &quot;;&quot; -&quot;#&quot; zł &quot;;@\ "/>
  </numFmts>
  <fonts count="3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family val="1"/>
      <charset val="238"/>
    </font>
    <font>
      <sz val="10"/>
      <name val="Times New Roman"/>
      <family val="1"/>
      <charset val="238"/>
    </font>
    <font>
      <sz val="10"/>
      <color theme="1"/>
      <name val="Times New Roman"/>
      <family val="1"/>
      <charset val="238"/>
    </font>
    <font>
      <b/>
      <sz val="10"/>
      <color theme="1"/>
      <name val="Times New Roman"/>
      <family val="1"/>
      <charset val="238"/>
    </font>
    <font>
      <sz val="11"/>
      <color theme="1"/>
      <name val="Calibri"/>
      <family val="2"/>
      <scheme val="minor"/>
    </font>
    <font>
      <b/>
      <sz val="10"/>
      <name val="Arial"/>
      <family val="2"/>
      <charset val="238"/>
    </font>
    <font>
      <sz val="10"/>
      <color indexed="10"/>
      <name val="Times New Roman"/>
      <family val="1"/>
      <charset val="238"/>
    </font>
    <font>
      <b/>
      <sz val="9"/>
      <color indexed="81"/>
      <name val="Tahoma"/>
      <family val="2"/>
      <charset val="238"/>
    </font>
    <font>
      <sz val="10"/>
      <color rgb="FFFF0000"/>
      <name val="Times New Roman"/>
      <family val="1"/>
      <charset val="238"/>
    </font>
    <font>
      <b/>
      <sz val="8"/>
      <name val="Times New Roman"/>
      <family val="1"/>
      <charset val="238"/>
    </font>
    <font>
      <sz val="8"/>
      <name val="Arial"/>
      <family val="2"/>
      <charset val="238"/>
    </font>
    <font>
      <b/>
      <sz val="10"/>
      <name val="Arial CE"/>
      <charset val="238"/>
    </font>
    <font>
      <sz val="12"/>
      <color theme="1"/>
      <name val="Calibri"/>
      <family val="2"/>
      <charset val="238"/>
      <scheme val="minor"/>
    </font>
    <font>
      <sz val="10"/>
      <color indexed="8"/>
      <name val="Times New Roman"/>
      <family val="1"/>
      <charset val="238"/>
    </font>
    <font>
      <sz val="10"/>
      <name val="Mangal"/>
      <family val="2"/>
      <charset val="238"/>
    </font>
    <font>
      <sz val="9"/>
      <name val="Arial"/>
      <family val="2"/>
      <charset val="238"/>
    </font>
    <font>
      <sz val="9"/>
      <name val="Times New Roman"/>
      <family val="1"/>
      <charset val="238"/>
    </font>
    <font>
      <sz val="10"/>
      <name val="Arial"/>
      <charset val="238"/>
    </font>
    <font>
      <sz val="10"/>
      <name val="Arial"/>
      <family val="2"/>
    </font>
    <font>
      <sz val="11"/>
      <color theme="1"/>
      <name val="Times New Roman"/>
      <family val="1"/>
      <charset val="238"/>
    </font>
    <font>
      <sz val="9"/>
      <color theme="1"/>
      <name val="Times New Roman"/>
      <family val="1"/>
      <charset val="238"/>
    </font>
    <font>
      <b/>
      <sz val="9"/>
      <color theme="1"/>
      <name val="Times New Roman"/>
      <family val="1"/>
      <charset val="238"/>
    </font>
    <font>
      <sz val="10"/>
      <color theme="1"/>
      <name val="Arial"/>
      <family val="2"/>
      <charset val="238"/>
    </font>
    <font>
      <sz val="10"/>
      <color rgb="FF000000"/>
      <name val="Arial"/>
      <family val="2"/>
      <charset val="238"/>
    </font>
    <font>
      <sz val="10"/>
      <color theme="1"/>
      <name val="Calibri"/>
      <family val="2"/>
      <scheme val="minor"/>
    </font>
    <font>
      <b/>
      <sz val="10"/>
      <color rgb="FF000000"/>
      <name val="Times New Roman"/>
      <family val="1"/>
      <charset val="238"/>
    </font>
    <font>
      <sz val="10"/>
      <color rgb="FF000000"/>
      <name val="Times New Roman"/>
      <family val="1"/>
      <charset val="238"/>
    </font>
    <font>
      <b/>
      <sz val="11"/>
      <name val="Times New Roman"/>
      <family val="1"/>
      <charset val="238"/>
    </font>
    <font>
      <b/>
      <sz val="11"/>
      <color theme="1"/>
      <name val="Calibri"/>
      <family val="2"/>
      <charset val="238"/>
      <scheme val="minor"/>
    </font>
    <font>
      <sz val="12"/>
      <name val="Times New Roman"/>
      <family val="1"/>
      <charset val="238"/>
    </font>
    <font>
      <b/>
      <sz val="12"/>
      <name val="Times New Roman"/>
      <family val="1"/>
      <charset val="238"/>
    </font>
    <font>
      <i/>
      <sz val="12"/>
      <name val="Times New Roman"/>
      <family val="1"/>
      <charset val="238"/>
    </font>
    <font>
      <sz val="12"/>
      <color theme="1"/>
      <name val="Times New Roman"/>
      <family val="1"/>
      <charset val="238"/>
    </font>
  </fonts>
  <fills count="9">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theme="0"/>
        <bgColor indexed="64"/>
      </patternFill>
    </fill>
    <fill>
      <patternFill patternType="solid">
        <fgColor indexed="9"/>
        <bgColor indexed="26"/>
      </patternFill>
    </fill>
    <fill>
      <patternFill patternType="solid">
        <fgColor rgb="FF00FFFF"/>
        <bgColor indexed="64"/>
      </patternFill>
    </fill>
    <fill>
      <patternFill patternType="solid">
        <fgColor indexed="27"/>
        <bgColor indexed="41"/>
      </patternFill>
    </fill>
    <fill>
      <patternFill patternType="solid">
        <fgColor theme="0"/>
        <bgColor indexed="41"/>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6">
    <xf numFmtId="0" fontId="0" fillId="0" borderId="0"/>
    <xf numFmtId="0" fontId="3" fillId="0" borderId="0"/>
    <xf numFmtId="0" fontId="2" fillId="0" borderId="0"/>
    <xf numFmtId="165" fontId="8" fillId="0" borderId="0" applyFont="0" applyFill="0" applyBorder="0" applyAlignment="0" applyProtection="0"/>
    <xf numFmtId="0" fontId="3" fillId="0" borderId="0"/>
    <xf numFmtId="0" fontId="3" fillId="0" borderId="0"/>
    <xf numFmtId="0" fontId="3" fillId="0" borderId="0"/>
    <xf numFmtId="166" fontId="18" fillId="0" borderId="0" applyFill="0" applyBorder="0" applyAlignment="0" applyProtection="0"/>
    <xf numFmtId="0" fontId="1" fillId="0" borderId="0"/>
    <xf numFmtId="165" fontId="1" fillId="0" borderId="0" applyFont="0" applyFill="0" applyBorder="0" applyAlignment="0" applyProtection="0"/>
    <xf numFmtId="0" fontId="3" fillId="0" borderId="0"/>
    <xf numFmtId="0" fontId="21" fillId="0" borderId="0"/>
    <xf numFmtId="0" fontId="22" fillId="0" borderId="0"/>
    <xf numFmtId="9" fontId="21" fillId="0" borderId="0" applyFont="0" applyFill="0" applyBorder="0" applyAlignment="0" applyProtection="0"/>
    <xf numFmtId="44" fontId="21" fillId="0" borderId="0" applyFont="0" applyFill="0" applyBorder="0" applyAlignment="0" applyProtection="0"/>
    <xf numFmtId="165" fontId="3" fillId="0" borderId="0" applyFont="0" applyFill="0" applyBorder="0" applyAlignment="0" applyProtection="0"/>
  </cellStyleXfs>
  <cellXfs count="219">
    <xf numFmtId="0" fontId="0" fillId="0" borderId="0" xfId="0"/>
    <xf numFmtId="0" fontId="0" fillId="0" borderId="1" xfId="0" applyBorder="1"/>
    <xf numFmtId="0" fontId="0" fillId="0" borderId="0" xfId="0" applyBorder="1"/>
    <xf numFmtId="0" fontId="4" fillId="0" borderId="0" xfId="0" applyFont="1"/>
    <xf numFmtId="0" fontId="5" fillId="0" borderId="0" xfId="0" applyFont="1"/>
    <xf numFmtId="2" fontId="5" fillId="0" borderId="0" xfId="0" applyNumberFormat="1" applyFont="1" applyAlignment="1">
      <alignment horizontal="right"/>
    </xf>
    <xf numFmtId="0" fontId="5" fillId="2" borderId="1" xfId="0" applyFont="1" applyFill="1" applyBorder="1"/>
    <xf numFmtId="0" fontId="5" fillId="2" borderId="1" xfId="0" applyFont="1" applyFill="1" applyBorder="1" applyAlignment="1">
      <alignment wrapText="1"/>
    </xf>
    <xf numFmtId="0" fontId="5" fillId="0" borderId="1" xfId="0" applyFont="1" applyBorder="1"/>
    <xf numFmtId="0" fontId="5" fillId="0" borderId="1" xfId="0" applyFont="1" applyBorder="1" applyAlignment="1">
      <alignment wrapText="1"/>
    </xf>
    <xf numFmtId="0" fontId="5" fillId="0" borderId="1" xfId="0" applyFont="1" applyBorder="1" applyAlignment="1">
      <alignment horizontal="right"/>
    </xf>
    <xf numFmtId="2" fontId="5" fillId="0" borderId="1" xfId="0" applyNumberFormat="1" applyFont="1" applyBorder="1" applyAlignment="1">
      <alignment horizontal="right"/>
    </xf>
    <xf numFmtId="2" fontId="5" fillId="0" borderId="1" xfId="0" applyNumberFormat="1" applyFont="1" applyBorder="1"/>
    <xf numFmtId="0" fontId="4" fillId="3" borderId="1" xfId="0" applyFont="1" applyFill="1" applyBorder="1"/>
    <xf numFmtId="0" fontId="4" fillId="0" borderId="1" xfId="0" applyFont="1" applyBorder="1"/>
    <xf numFmtId="2" fontId="4" fillId="0" borderId="1" xfId="0" applyNumberFormat="1" applyFont="1" applyBorder="1" applyAlignment="1">
      <alignment horizontal="right"/>
    </xf>
    <xf numFmtId="2" fontId="4" fillId="0" borderId="1" xfId="0" applyNumberFormat="1" applyFont="1" applyBorder="1"/>
    <xf numFmtId="0" fontId="6" fillId="0" borderId="1" xfId="0" applyFont="1" applyBorder="1"/>
    <xf numFmtId="0" fontId="6" fillId="0" borderId="1" xfId="0" applyFont="1" applyBorder="1" applyAlignment="1">
      <alignment vertical="center" wrapText="1"/>
    </xf>
    <xf numFmtId="2" fontId="6" fillId="0" borderId="1" xfId="0" applyNumberFormat="1" applyFont="1" applyBorder="1"/>
    <xf numFmtId="2" fontId="7" fillId="0" borderId="1" xfId="0" applyNumberFormat="1" applyFont="1" applyBorder="1"/>
    <xf numFmtId="0" fontId="4" fillId="3" borderId="0" xfId="0" applyFont="1" applyFill="1" applyBorder="1"/>
    <xf numFmtId="2" fontId="7" fillId="0" borderId="0" xfId="0" applyNumberFormat="1" applyFont="1" applyBorder="1"/>
    <xf numFmtId="0" fontId="6" fillId="0" borderId="1" xfId="0" applyFont="1" applyBorder="1" applyAlignment="1">
      <alignment wrapText="1"/>
    </xf>
    <xf numFmtId="2" fontId="6" fillId="0" borderId="1" xfId="0" applyNumberFormat="1" applyFont="1" applyBorder="1" applyAlignment="1">
      <alignment wrapText="1"/>
    </xf>
    <xf numFmtId="2" fontId="7" fillId="0" borderId="1" xfId="0" applyNumberFormat="1" applyFont="1" applyBorder="1" applyAlignment="1">
      <alignment wrapText="1"/>
    </xf>
    <xf numFmtId="0" fontId="5" fillId="0" borderId="1" xfId="2" applyFont="1" applyBorder="1" applyAlignment="1">
      <alignment vertical="center" wrapText="1"/>
    </xf>
    <xf numFmtId="0" fontId="4" fillId="0" borderId="1" xfId="2" applyFont="1" applyBorder="1" applyAlignment="1">
      <alignment wrapText="1"/>
    </xf>
    <xf numFmtId="0" fontId="5" fillId="0" borderId="1" xfId="2" applyFont="1" applyBorder="1" applyAlignment="1">
      <alignment horizontal="right"/>
    </xf>
    <xf numFmtId="2" fontId="5" fillId="0" borderId="1" xfId="2" applyNumberFormat="1" applyFont="1" applyBorder="1" applyAlignment="1">
      <alignment horizontal="right"/>
    </xf>
    <xf numFmtId="0" fontId="5" fillId="0" borderId="1" xfId="2" applyFont="1" applyBorder="1" applyAlignment="1">
      <alignment wrapText="1"/>
    </xf>
    <xf numFmtId="0" fontId="4" fillId="0" borderId="1" xfId="2" applyFont="1" applyBorder="1"/>
    <xf numFmtId="0" fontId="4" fillId="0" borderId="1" xfId="2" applyFont="1" applyBorder="1" applyAlignment="1">
      <alignment horizontal="right"/>
    </xf>
    <xf numFmtId="2" fontId="4" fillId="0" borderId="1" xfId="2" applyNumberFormat="1" applyFont="1" applyBorder="1" applyAlignment="1">
      <alignment horizontal="right"/>
    </xf>
    <xf numFmtId="0" fontId="5" fillId="0" borderId="1" xfId="0" applyFont="1" applyBorder="1" applyAlignment="1">
      <alignment horizontal="left" wrapText="1"/>
    </xf>
    <xf numFmtId="0" fontId="5" fillId="0" borderId="1" xfId="0" applyFont="1" applyBorder="1" applyAlignment="1">
      <alignment horizontal="right" wrapText="1"/>
    </xf>
    <xf numFmtId="2" fontId="5" fillId="0" borderId="1" xfId="0" applyNumberFormat="1" applyFont="1" applyBorder="1" applyAlignment="1">
      <alignment horizontal="right" wrapText="1"/>
    </xf>
    <xf numFmtId="0" fontId="4" fillId="0" borderId="1" xfId="0" applyFont="1" applyBorder="1" applyAlignment="1">
      <alignment wrapText="1"/>
    </xf>
    <xf numFmtId="0" fontId="9" fillId="0" borderId="0" xfId="0" applyFont="1"/>
    <xf numFmtId="0" fontId="5" fillId="0" borderId="2" xfId="0" applyFont="1" applyFill="1" applyBorder="1" applyAlignment="1">
      <alignment wrapText="1"/>
    </xf>
    <xf numFmtId="2" fontId="5" fillId="0" borderId="2" xfId="0" applyNumberFormat="1" applyFont="1" applyFill="1" applyBorder="1"/>
    <xf numFmtId="0" fontId="10" fillId="0" borderId="1" xfId="0" applyFont="1" applyBorder="1" applyAlignment="1">
      <alignment wrapText="1"/>
    </xf>
    <xf numFmtId="0" fontId="7" fillId="0" borderId="0" xfId="0" applyFont="1"/>
    <xf numFmtId="0" fontId="5" fillId="4" borderId="1" xfId="0" applyFont="1" applyFill="1" applyBorder="1"/>
    <xf numFmtId="0" fontId="5" fillId="4" borderId="1" xfId="0" applyFont="1" applyFill="1" applyBorder="1" applyAlignment="1">
      <alignment wrapText="1"/>
    </xf>
    <xf numFmtId="2" fontId="5" fillId="4" borderId="1" xfId="0" applyNumberFormat="1" applyFont="1" applyFill="1" applyBorder="1"/>
    <xf numFmtId="2" fontId="5" fillId="4" borderId="1" xfId="0" applyNumberFormat="1" applyFont="1" applyFill="1" applyBorder="1" applyAlignment="1">
      <alignment wrapText="1"/>
    </xf>
    <xf numFmtId="0" fontId="4" fillId="4" borderId="1" xfId="0" applyFont="1" applyFill="1" applyBorder="1"/>
    <xf numFmtId="2" fontId="4" fillId="4" borderId="1" xfId="0" applyNumberFormat="1" applyFont="1" applyFill="1" applyBorder="1"/>
    <xf numFmtId="0" fontId="5" fillId="0" borderId="1" xfId="0" applyFont="1" applyBorder="1" applyAlignment="1">
      <alignment horizontal="left" vertical="top" wrapText="1"/>
    </xf>
    <xf numFmtId="0" fontId="12" fillId="0" borderId="1" xfId="0" applyFont="1" applyBorder="1" applyAlignment="1">
      <alignment wrapText="1"/>
    </xf>
    <xf numFmtId="0" fontId="4" fillId="4" borderId="0" xfId="0" applyFont="1" applyFill="1" applyBorder="1" applyAlignment="1">
      <alignment wrapText="1"/>
    </xf>
    <xf numFmtId="0" fontId="5" fillId="0" borderId="0" xfId="0" applyFont="1" applyAlignment="1">
      <alignment wrapText="1"/>
    </xf>
    <xf numFmtId="0" fontId="4" fillId="3" borderId="0" xfId="4" applyFont="1" applyFill="1" applyBorder="1" applyAlignment="1">
      <alignment horizontal="center" wrapText="1"/>
    </xf>
    <xf numFmtId="0" fontId="5" fillId="2" borderId="3" xfId="0" applyFont="1" applyFill="1" applyBorder="1"/>
    <xf numFmtId="0" fontId="5" fillId="2" borderId="3" xfId="0" applyFont="1" applyFill="1" applyBorder="1" applyAlignment="1">
      <alignment wrapText="1"/>
    </xf>
    <xf numFmtId="0" fontId="14" fillId="3" borderId="1" xfId="4" applyFont="1" applyFill="1" applyBorder="1" applyAlignment="1">
      <alignment horizontal="center" wrapText="1"/>
    </xf>
    <xf numFmtId="0" fontId="15" fillId="3" borderId="1" xfId="4" applyFont="1" applyFill="1" applyBorder="1" applyAlignment="1">
      <alignment horizontal="center" wrapText="1"/>
    </xf>
    <xf numFmtId="0" fontId="5" fillId="3" borderId="1" xfId="4" applyFont="1" applyFill="1" applyBorder="1" applyAlignment="1">
      <alignment horizontal="center" wrapText="1"/>
    </xf>
    <xf numFmtId="0" fontId="16" fillId="0" borderId="0" xfId="0" applyFont="1"/>
    <xf numFmtId="0" fontId="14" fillId="3" borderId="1" xfId="4" applyFont="1" applyFill="1" applyBorder="1" applyAlignment="1">
      <alignment wrapText="1"/>
    </xf>
    <xf numFmtId="0" fontId="5" fillId="3" borderId="1" xfId="4" applyFont="1" applyFill="1" applyBorder="1" applyAlignment="1">
      <alignment horizontal="left" wrapText="1"/>
    </xf>
    <xf numFmtId="0" fontId="5" fillId="3" borderId="1" xfId="4" applyFont="1" applyFill="1" applyBorder="1" applyAlignment="1">
      <alignment wrapText="1"/>
    </xf>
    <xf numFmtId="0" fontId="5" fillId="3" borderId="1" xfId="4" applyFont="1" applyFill="1" applyBorder="1" applyAlignment="1">
      <alignment horizontal="right" wrapText="1"/>
    </xf>
    <xf numFmtId="0" fontId="5" fillId="3" borderId="1" xfId="5" applyFont="1" applyFill="1" applyBorder="1" applyAlignment="1">
      <alignment wrapText="1"/>
    </xf>
    <xf numFmtId="0" fontId="2" fillId="0" borderId="1" xfId="2" applyBorder="1"/>
    <xf numFmtId="0" fontId="4" fillId="3" borderId="1" xfId="2" applyFont="1" applyFill="1" applyBorder="1"/>
    <xf numFmtId="0" fontId="5" fillId="0" borderId="1" xfId="2" applyFont="1" applyBorder="1"/>
    <xf numFmtId="0" fontId="5" fillId="5" borderId="4" xfId="6" applyFont="1" applyFill="1" applyBorder="1" applyAlignment="1">
      <alignment horizontal="center" vertical="center" wrapText="1"/>
    </xf>
    <xf numFmtId="0" fontId="5" fillId="0" borderId="5" xfId="2" applyNumberFormat="1" applyFont="1" applyBorder="1" applyAlignment="1">
      <alignment horizontal="left" vertical="center" wrapText="1"/>
    </xf>
    <xf numFmtId="0" fontId="4" fillId="3" borderId="1" xfId="2" applyFont="1" applyFill="1" applyBorder="1" applyAlignment="1">
      <alignment wrapText="1"/>
    </xf>
    <xf numFmtId="49" fontId="17" fillId="0" borderId="6" xfId="2" applyNumberFormat="1" applyFont="1" applyBorder="1" applyAlignment="1">
      <alignment horizontal="right" vertical="center" wrapText="1"/>
    </xf>
    <xf numFmtId="1" fontId="17" fillId="0" borderId="4" xfId="2" applyNumberFormat="1" applyFont="1" applyBorder="1" applyAlignment="1">
      <alignment horizontal="right" vertical="center" wrapText="1"/>
    </xf>
    <xf numFmtId="49" fontId="5" fillId="0" borderId="5" xfId="2" applyNumberFormat="1" applyFont="1" applyBorder="1" applyAlignment="1">
      <alignment horizontal="left" vertical="center" wrapText="1"/>
    </xf>
    <xf numFmtId="1" fontId="17" fillId="0" borderId="4" xfId="2" applyNumberFormat="1" applyFont="1" applyBorder="1" applyAlignment="1">
      <alignment horizontal="right" vertical="center"/>
    </xf>
    <xf numFmtId="0" fontId="5" fillId="0" borderId="5" xfId="2" applyFont="1" applyBorder="1" applyAlignment="1">
      <alignment vertical="center" wrapText="1"/>
    </xf>
    <xf numFmtId="0" fontId="5" fillId="5" borderId="7" xfId="6" applyFont="1" applyFill="1" applyBorder="1" applyAlignment="1">
      <alignment horizontal="center" vertical="center" wrapText="1"/>
    </xf>
    <xf numFmtId="0" fontId="5" fillId="0" borderId="8" xfId="2" applyFont="1" applyBorder="1" applyAlignment="1">
      <alignment vertical="center" wrapText="1"/>
    </xf>
    <xf numFmtId="49" fontId="17" fillId="0" borderId="9" xfId="2" applyNumberFormat="1" applyFont="1" applyBorder="1" applyAlignment="1">
      <alignment horizontal="right" vertical="center" wrapText="1"/>
    </xf>
    <xf numFmtId="1" fontId="17" fillId="0" borderId="7" xfId="2" applyNumberFormat="1" applyFont="1" applyBorder="1" applyAlignment="1">
      <alignment horizontal="right" vertical="center" wrapText="1"/>
    </xf>
    <xf numFmtId="0" fontId="5" fillId="5" borderId="1" xfId="6" applyFont="1" applyFill="1" applyBorder="1" applyAlignment="1">
      <alignment horizontal="center" vertical="center" wrapText="1"/>
    </xf>
    <xf numFmtId="0" fontId="5" fillId="0" borderId="10" xfId="2" applyFont="1" applyBorder="1" applyAlignment="1">
      <alignment vertical="center" wrapText="1"/>
    </xf>
    <xf numFmtId="49" fontId="17" fillId="0" borderId="11" xfId="2" applyNumberFormat="1" applyFont="1" applyBorder="1" applyAlignment="1">
      <alignment horizontal="right" vertical="center" wrapText="1"/>
    </xf>
    <xf numFmtId="49" fontId="17" fillId="0" borderId="1" xfId="2" applyNumberFormat="1" applyFont="1" applyBorder="1" applyAlignment="1">
      <alignment horizontal="right" vertical="center" wrapText="1"/>
    </xf>
    <xf numFmtId="0" fontId="5" fillId="0" borderId="10" xfId="2" applyFont="1" applyFill="1" applyBorder="1" applyAlignment="1">
      <alignment vertical="center" wrapText="1"/>
    </xf>
    <xf numFmtId="1" fontId="17" fillId="0" borderId="1" xfId="2" applyNumberFormat="1" applyFont="1" applyBorder="1" applyAlignment="1">
      <alignment horizontal="right" vertical="center" wrapText="1"/>
    </xf>
    <xf numFmtId="0" fontId="5" fillId="4" borderId="12" xfId="2" applyFont="1" applyFill="1" applyBorder="1" applyAlignment="1">
      <alignment horizontal="center"/>
    </xf>
    <xf numFmtId="0" fontId="5" fillId="4" borderId="13" xfId="2" applyFont="1" applyFill="1" applyBorder="1" applyAlignment="1">
      <alignment wrapText="1"/>
    </xf>
    <xf numFmtId="0" fontId="4" fillId="4" borderId="12" xfId="2" applyFont="1" applyFill="1" applyBorder="1" applyAlignment="1">
      <alignment wrapText="1"/>
    </xf>
    <xf numFmtId="0" fontId="5" fillId="4" borderId="14" xfId="2" applyFont="1" applyFill="1" applyBorder="1" applyAlignment="1">
      <alignment horizontal="right"/>
    </xf>
    <xf numFmtId="0" fontId="5" fillId="4" borderId="12" xfId="2" applyFont="1" applyFill="1" applyBorder="1" applyAlignment="1">
      <alignment horizontal="right"/>
    </xf>
    <xf numFmtId="0" fontId="5" fillId="3" borderId="1" xfId="2" applyFont="1" applyFill="1" applyBorder="1"/>
    <xf numFmtId="0" fontId="4" fillId="3" borderId="1" xfId="2" applyFont="1" applyFill="1" applyBorder="1" applyAlignment="1">
      <alignment horizontal="right"/>
    </xf>
    <xf numFmtId="2" fontId="4" fillId="3" borderId="1" xfId="2" applyNumberFormat="1" applyFont="1" applyFill="1" applyBorder="1" applyAlignment="1">
      <alignment horizontal="right"/>
    </xf>
    <xf numFmtId="0" fontId="5" fillId="3" borderId="1" xfId="6" applyFont="1" applyFill="1" applyBorder="1" applyAlignment="1">
      <alignment shrinkToFit="1"/>
    </xf>
    <xf numFmtId="0" fontId="5" fillId="3" borderId="1" xfId="6" applyFont="1" applyFill="1" applyBorder="1" applyAlignment="1">
      <alignment horizontal="left" vertical="center" wrapText="1"/>
    </xf>
    <xf numFmtId="0" fontId="5" fillId="3" borderId="1" xfId="6" applyFont="1" applyFill="1" applyBorder="1" applyAlignment="1">
      <alignment horizontal="right" wrapText="1"/>
    </xf>
    <xf numFmtId="0" fontId="14" fillId="3" borderId="1" xfId="6" applyFont="1" applyFill="1" applyBorder="1" applyAlignment="1">
      <alignment shrinkToFit="1"/>
    </xf>
    <xf numFmtId="0" fontId="14" fillId="3" borderId="1" xfId="6" applyFont="1" applyFill="1" applyBorder="1" applyAlignment="1">
      <alignment horizontal="right" shrinkToFit="1"/>
    </xf>
    <xf numFmtId="0" fontId="19" fillId="0" borderId="1" xfId="0" applyFont="1" applyBorder="1"/>
    <xf numFmtId="0" fontId="19" fillId="0" borderId="1" xfId="0" applyFont="1" applyBorder="1" applyAlignment="1">
      <alignment wrapText="1"/>
    </xf>
    <xf numFmtId="0" fontId="5" fillId="0" borderId="0" xfId="0" applyFont="1" applyBorder="1"/>
    <xf numFmtId="2" fontId="4" fillId="0" borderId="0" xfId="0" applyNumberFormat="1" applyFont="1" applyBorder="1" applyAlignment="1">
      <alignment horizontal="right"/>
    </xf>
    <xf numFmtId="0" fontId="4" fillId="0" borderId="0" xfId="0" applyFont="1" applyBorder="1"/>
    <xf numFmtId="0" fontId="6" fillId="0" borderId="0" xfId="0" applyFont="1"/>
    <xf numFmtId="0" fontId="5" fillId="2" borderId="1" xfId="0" applyFont="1" applyFill="1" applyBorder="1"/>
    <xf numFmtId="0" fontId="5" fillId="2" borderId="1" xfId="0" applyFont="1" applyFill="1" applyBorder="1" applyAlignment="1">
      <alignment wrapText="1"/>
    </xf>
    <xf numFmtId="2" fontId="5" fillId="2" borderId="1" xfId="0" applyNumberFormat="1" applyFont="1" applyFill="1" applyBorder="1" applyAlignment="1">
      <alignment wrapText="1"/>
    </xf>
    <xf numFmtId="2" fontId="5" fillId="2" borderId="1" xfId="0" applyNumberFormat="1" applyFont="1" applyFill="1" applyBorder="1"/>
    <xf numFmtId="2" fontId="6" fillId="0" borderId="0" xfId="0" applyNumberFormat="1" applyFont="1"/>
    <xf numFmtId="0" fontId="3" fillId="3" borderId="1" xfId="0" applyFont="1" applyFill="1" applyBorder="1"/>
    <xf numFmtId="0" fontId="3" fillId="3" borderId="1" xfId="0" applyFont="1" applyFill="1" applyBorder="1" applyAlignment="1">
      <alignment horizontal="right"/>
    </xf>
    <xf numFmtId="0" fontId="9" fillId="3" borderId="1" xfId="0" applyFont="1" applyFill="1" applyBorder="1"/>
    <xf numFmtId="0" fontId="4" fillId="3" borderId="0" xfId="0" applyFont="1" applyFill="1" applyBorder="1" applyAlignment="1">
      <alignment wrapText="1"/>
    </xf>
    <xf numFmtId="0" fontId="0" fillId="0" borderId="0" xfId="0"/>
    <xf numFmtId="0" fontId="4" fillId="0" borderId="0" xfId="0" applyFont="1" applyBorder="1" applyAlignment="1">
      <alignment wrapText="1"/>
    </xf>
    <xf numFmtId="0" fontId="4" fillId="0" borderId="0" xfId="0" applyFont="1"/>
    <xf numFmtId="0" fontId="7" fillId="0" borderId="0" xfId="0" applyFont="1"/>
    <xf numFmtId="2" fontId="4" fillId="0" borderId="0" xfId="0" applyNumberFormat="1" applyFont="1" applyBorder="1"/>
    <xf numFmtId="0" fontId="23" fillId="0" borderId="0" xfId="0" applyFont="1"/>
    <xf numFmtId="0" fontId="7" fillId="0" borderId="0" xfId="0" applyFont="1" applyAlignment="1">
      <alignment wrapText="1"/>
    </xf>
    <xf numFmtId="0" fontId="26" fillId="0" borderId="0" xfId="0" applyFont="1"/>
    <xf numFmtId="0" fontId="26" fillId="0" borderId="1" xfId="0" applyFont="1" applyBorder="1"/>
    <xf numFmtId="0" fontId="5" fillId="3" borderId="0" xfId="0" applyFont="1" applyFill="1" applyBorder="1" applyAlignment="1">
      <alignment horizontal="right" wrapText="1"/>
    </xf>
    <xf numFmtId="37" fontId="5" fillId="3" borderId="0" xfId="0" applyNumberFormat="1" applyFont="1" applyFill="1" applyBorder="1" applyAlignment="1">
      <alignment horizontal="center" wrapText="1"/>
    </xf>
    <xf numFmtId="2" fontId="5" fillId="3" borderId="0" xfId="0" applyNumberFormat="1" applyFont="1" applyFill="1" applyBorder="1" applyAlignment="1">
      <alignment horizontal="right" wrapText="1"/>
    </xf>
    <xf numFmtId="0" fontId="27" fillId="6" borderId="1" xfId="0" applyFont="1" applyFill="1" applyBorder="1" applyAlignment="1">
      <alignment vertical="center"/>
    </xf>
    <xf numFmtId="0" fontId="27" fillId="6" borderId="1" xfId="0" applyFont="1" applyFill="1" applyBorder="1" applyAlignment="1">
      <alignment vertical="center" wrapText="1"/>
    </xf>
    <xf numFmtId="0" fontId="28" fillId="0" borderId="0" xfId="0" applyFont="1"/>
    <xf numFmtId="0" fontId="28" fillId="0" borderId="1" xfId="0" applyFont="1" applyBorder="1" applyAlignment="1">
      <alignment wrapText="1"/>
    </xf>
    <xf numFmtId="0" fontId="28" fillId="0" borderId="1" xfId="0" applyFont="1" applyBorder="1"/>
    <xf numFmtId="0" fontId="3" fillId="0" borderId="15" xfId="0" applyFont="1" applyBorder="1"/>
    <xf numFmtId="0" fontId="5" fillId="0" borderId="12" xfId="0" applyFont="1" applyBorder="1"/>
    <xf numFmtId="164" fontId="5" fillId="0" borderId="1" xfId="0" applyNumberFormat="1" applyFont="1" applyBorder="1"/>
    <xf numFmtId="0" fontId="29" fillId="0" borderId="0" xfId="0" applyFont="1" applyAlignment="1">
      <alignment vertical="center" wrapText="1"/>
    </xf>
    <xf numFmtId="0" fontId="27" fillId="0" borderId="1" xfId="0" applyFont="1" applyBorder="1" applyAlignment="1">
      <alignment vertical="center"/>
    </xf>
    <xf numFmtId="0" fontId="6" fillId="0" borderId="1" xfId="0" applyFont="1" applyBorder="1" applyAlignment="1">
      <alignment horizontal="justify" vertical="center"/>
    </xf>
    <xf numFmtId="0" fontId="6" fillId="0" borderId="0" xfId="0" applyFont="1" applyAlignment="1">
      <alignment wrapText="1"/>
    </xf>
    <xf numFmtId="0" fontId="30" fillId="6" borderId="1" xfId="0" applyFont="1" applyFill="1" applyBorder="1" applyAlignment="1">
      <alignment vertical="center"/>
    </xf>
    <xf numFmtId="0" fontId="5" fillId="3" borderId="1" xfId="0" applyFont="1" applyFill="1" applyBorder="1" applyAlignment="1">
      <alignment wrapText="1"/>
    </xf>
    <xf numFmtId="0" fontId="4" fillId="3" borderId="1" xfId="0" applyFont="1" applyFill="1" applyBorder="1" applyAlignment="1">
      <alignment wrapText="1"/>
    </xf>
    <xf numFmtId="0" fontId="7" fillId="0" borderId="1" xfId="0" applyFont="1" applyBorder="1" applyAlignment="1">
      <alignment vertical="center"/>
    </xf>
    <xf numFmtId="0" fontId="20" fillId="0" borderId="1" xfId="0" applyFont="1" applyBorder="1" applyAlignment="1">
      <alignment wrapText="1"/>
    </xf>
    <xf numFmtId="0" fontId="4" fillId="3" borderId="0" xfId="0" applyFont="1" applyFill="1" applyBorder="1" applyAlignment="1">
      <alignment shrinkToFit="1"/>
    </xf>
    <xf numFmtId="0" fontId="5" fillId="0" borderId="0" xfId="0" applyFont="1" applyAlignment="1">
      <alignment horizontal="right"/>
    </xf>
    <xf numFmtId="0" fontId="6" fillId="0" borderId="1" xfId="0" applyFont="1" applyBorder="1" applyAlignment="1">
      <alignment horizontal="right" wrapText="1"/>
    </xf>
    <xf numFmtId="0" fontId="23" fillId="0" borderId="1" xfId="0" applyFont="1" applyBorder="1"/>
    <xf numFmtId="2" fontId="23" fillId="0" borderId="1" xfId="0" applyNumberFormat="1" applyFont="1" applyBorder="1"/>
    <xf numFmtId="0" fontId="23" fillId="0" borderId="0" xfId="0" applyFont="1" applyBorder="1"/>
    <xf numFmtId="2" fontId="23" fillId="0" borderId="0" xfId="0" applyNumberFormat="1" applyFont="1" applyBorder="1"/>
    <xf numFmtId="0" fontId="24" fillId="0" borderId="1" xfId="0" applyFont="1" applyBorder="1" applyAlignment="1">
      <alignment horizontal="right"/>
    </xf>
    <xf numFmtId="0" fontId="24" fillId="0" borderId="1" xfId="0" applyFont="1" applyBorder="1"/>
    <xf numFmtId="2" fontId="24" fillId="0" borderId="1" xfId="0" applyNumberFormat="1" applyFont="1" applyBorder="1"/>
    <xf numFmtId="0" fontId="6" fillId="0" borderId="1" xfId="0" applyFont="1" applyBorder="1" applyAlignment="1">
      <alignment horizontal="right"/>
    </xf>
    <xf numFmtId="0" fontId="6" fillId="0" borderId="0" xfId="0" applyFont="1" applyAlignment="1">
      <alignment horizontal="right"/>
    </xf>
    <xf numFmtId="0" fontId="5" fillId="3" borderId="1" xfId="0" applyFont="1" applyFill="1" applyBorder="1"/>
    <xf numFmtId="0" fontId="5" fillId="3" borderId="1" xfId="0" applyFont="1" applyFill="1" applyBorder="1" applyAlignment="1">
      <alignment horizontal="right"/>
    </xf>
    <xf numFmtId="2" fontId="5" fillId="3" borderId="1" xfId="0" applyNumberFormat="1" applyFont="1" applyFill="1" applyBorder="1" applyAlignment="1">
      <alignment horizontal="right"/>
    </xf>
    <xf numFmtId="0" fontId="4" fillId="3" borderId="1" xfId="0" applyFont="1" applyFill="1" applyBorder="1" applyAlignment="1">
      <alignment horizontal="right"/>
    </xf>
    <xf numFmtId="2" fontId="4" fillId="3" borderId="1" xfId="0" applyNumberFormat="1" applyFont="1" applyFill="1" applyBorder="1" applyAlignment="1">
      <alignment horizontal="right"/>
    </xf>
    <xf numFmtId="2" fontId="30" fillId="6" borderId="1" xfId="0" applyNumberFormat="1" applyFont="1" applyFill="1" applyBorder="1" applyAlignment="1">
      <alignment vertical="center" wrapText="1"/>
    </xf>
    <xf numFmtId="0" fontId="5" fillId="0" borderId="12" xfId="0" applyFont="1" applyBorder="1" applyAlignment="1">
      <alignment horizontal="center"/>
    </xf>
    <xf numFmtId="164" fontId="5" fillId="0" borderId="13" xfId="0" applyNumberFormat="1" applyFont="1" applyBorder="1"/>
    <xf numFmtId="2" fontId="30" fillId="6" borderId="1" xfId="0" applyNumberFormat="1" applyFont="1" applyFill="1" applyBorder="1" applyAlignment="1">
      <alignment vertical="center"/>
    </xf>
    <xf numFmtId="0" fontId="30" fillId="0" borderId="1" xfId="0" applyFont="1" applyBorder="1" applyAlignment="1">
      <alignment vertical="center"/>
    </xf>
    <xf numFmtId="2" fontId="29" fillId="0" borderId="1" xfId="0" applyNumberFormat="1" applyFont="1" applyBorder="1" applyAlignment="1">
      <alignment horizontal="right" vertical="center"/>
    </xf>
    <xf numFmtId="164" fontId="5" fillId="3" borderId="1" xfId="0" applyNumberFormat="1" applyFont="1" applyFill="1" applyBorder="1" applyAlignment="1">
      <alignment vertical="center"/>
    </xf>
    <xf numFmtId="2" fontId="5" fillId="3" borderId="1" xfId="3" applyNumberFormat="1" applyFont="1" applyFill="1" applyBorder="1" applyAlignment="1">
      <alignment horizontal="right"/>
    </xf>
    <xf numFmtId="2" fontId="5" fillId="3" borderId="1" xfId="4" applyNumberFormat="1" applyFont="1" applyFill="1" applyBorder="1" applyAlignment="1">
      <alignment horizontal="center" wrapText="1"/>
    </xf>
    <xf numFmtId="2" fontId="25" fillId="0" borderId="1" xfId="0" applyNumberFormat="1" applyFont="1" applyBorder="1"/>
    <xf numFmtId="2" fontId="23" fillId="0" borderId="0" xfId="0" applyNumberFormat="1" applyFont="1"/>
    <xf numFmtId="2" fontId="5" fillId="0" borderId="0" xfId="0" applyNumberFormat="1" applyFont="1"/>
    <xf numFmtId="2" fontId="5" fillId="0" borderId="4" xfId="6" applyNumberFormat="1" applyFont="1" applyBorder="1" applyAlignment="1">
      <alignment horizontal="right" vertical="center"/>
    </xf>
    <xf numFmtId="2" fontId="17" fillId="0" borderId="4" xfId="6" applyNumberFormat="1" applyFont="1" applyBorder="1" applyAlignment="1">
      <alignment horizontal="right" vertical="center"/>
    </xf>
    <xf numFmtId="2" fontId="5" fillId="0" borderId="7" xfId="6" applyNumberFormat="1" applyFont="1" applyBorder="1" applyAlignment="1">
      <alignment horizontal="right" vertical="center"/>
    </xf>
    <xf numFmtId="2" fontId="17" fillId="0" borderId="1" xfId="2" applyNumberFormat="1" applyFont="1" applyBorder="1" applyAlignment="1">
      <alignment horizontal="right" vertical="center" wrapText="1"/>
    </xf>
    <xf numFmtId="2" fontId="5" fillId="0" borderId="1" xfId="6" applyNumberFormat="1" applyFont="1" applyBorder="1" applyAlignment="1">
      <alignment horizontal="right" vertical="center"/>
    </xf>
    <xf numFmtId="2" fontId="5" fillId="4" borderId="12" xfId="2" applyNumberFormat="1" applyFont="1" applyFill="1" applyBorder="1" applyAlignment="1">
      <alignment horizontal="right"/>
    </xf>
    <xf numFmtId="2" fontId="5" fillId="0" borderId="0" xfId="0" applyNumberFormat="1" applyFont="1" applyBorder="1"/>
    <xf numFmtId="2" fontId="4" fillId="3" borderId="0" xfId="4" applyNumberFormat="1" applyFont="1" applyFill="1" applyBorder="1" applyAlignment="1">
      <alignment horizontal="center" wrapText="1"/>
    </xf>
    <xf numFmtId="2" fontId="13" fillId="3" borderId="0" xfId="4" applyNumberFormat="1" applyFont="1" applyFill="1" applyBorder="1" applyAlignment="1">
      <alignment wrapText="1"/>
    </xf>
    <xf numFmtId="2" fontId="5" fillId="2" borderId="3" xfId="0" applyNumberFormat="1" applyFont="1" applyFill="1" applyBorder="1" applyAlignment="1">
      <alignment wrapText="1"/>
    </xf>
    <xf numFmtId="2" fontId="5" fillId="2" borderId="3" xfId="0" applyNumberFormat="1" applyFont="1" applyFill="1" applyBorder="1"/>
    <xf numFmtId="2" fontId="5" fillId="3" borderId="1" xfId="4" applyNumberFormat="1" applyFont="1" applyFill="1" applyBorder="1" applyAlignment="1">
      <alignment wrapText="1"/>
    </xf>
    <xf numFmtId="2" fontId="5" fillId="3" borderId="1" xfId="4" applyNumberFormat="1" applyFont="1" applyFill="1" applyBorder="1" applyAlignment="1">
      <alignment horizontal="right" wrapText="1"/>
    </xf>
    <xf numFmtId="2" fontId="5" fillId="3" borderId="0" xfId="0" applyNumberFormat="1" applyFont="1" applyFill="1" applyBorder="1" applyAlignment="1">
      <alignment horizontal="center" wrapText="1"/>
    </xf>
    <xf numFmtId="2" fontId="5" fillId="0" borderId="1" xfId="0" applyNumberFormat="1" applyFont="1" applyBorder="1" applyAlignment="1">
      <alignment wrapText="1"/>
    </xf>
    <xf numFmtId="2" fontId="30" fillId="0" borderId="1" xfId="0" applyNumberFormat="1" applyFont="1" applyBorder="1" applyAlignment="1">
      <alignment vertical="center"/>
    </xf>
    <xf numFmtId="2" fontId="5" fillId="3" borderId="1" xfId="0" applyNumberFormat="1" applyFont="1" applyFill="1" applyBorder="1" applyAlignment="1">
      <alignment horizontal="right" wrapText="1"/>
    </xf>
    <xf numFmtId="2" fontId="0" fillId="0" borderId="0" xfId="0" applyNumberFormat="1"/>
    <xf numFmtId="0" fontId="6" fillId="0" borderId="0" xfId="0" applyFont="1" applyBorder="1" applyAlignment="1">
      <alignment wrapText="1"/>
    </xf>
    <xf numFmtId="2" fontId="6" fillId="0" borderId="0" xfId="0" applyNumberFormat="1" applyFont="1" applyBorder="1" applyAlignment="1">
      <alignment wrapText="1"/>
    </xf>
    <xf numFmtId="2" fontId="7" fillId="0" borderId="0" xfId="0" applyNumberFormat="1" applyFont="1" applyBorder="1" applyAlignment="1">
      <alignment wrapText="1"/>
    </xf>
    <xf numFmtId="0" fontId="7" fillId="0" borderId="0" xfId="0" applyFont="1" applyFill="1" applyBorder="1" applyAlignment="1">
      <alignment wrapText="1"/>
    </xf>
    <xf numFmtId="0" fontId="5" fillId="4" borderId="0" xfId="0" applyFont="1" applyFill="1" applyBorder="1"/>
    <xf numFmtId="0" fontId="4" fillId="4" borderId="0" xfId="0" applyFont="1" applyFill="1" applyBorder="1"/>
    <xf numFmtId="2" fontId="5" fillId="4" borderId="0" xfId="0" applyNumberFormat="1" applyFont="1" applyFill="1" applyBorder="1"/>
    <xf numFmtId="2" fontId="4" fillId="4" borderId="0" xfId="0" applyNumberFormat="1" applyFont="1" applyFill="1" applyBorder="1"/>
    <xf numFmtId="0" fontId="31" fillId="3" borderId="0" xfId="0" applyFont="1" applyFill="1" applyBorder="1" applyAlignment="1">
      <alignment shrinkToFit="1"/>
    </xf>
    <xf numFmtId="0" fontId="26" fillId="0" borderId="12" xfId="0" applyFont="1" applyBorder="1" applyAlignment="1"/>
    <xf numFmtId="0" fontId="28" fillId="0" borderId="2" xfId="0" applyFont="1" applyBorder="1" applyAlignment="1"/>
    <xf numFmtId="0" fontId="28" fillId="0" borderId="3" xfId="0" applyFont="1" applyBorder="1" applyAlignment="1"/>
    <xf numFmtId="0" fontId="33" fillId="7" borderId="1" xfId="3" applyNumberFormat="1" applyFont="1" applyFill="1" applyBorder="1" applyAlignment="1" applyProtection="1">
      <alignment horizontal="left" wrapText="1"/>
    </xf>
    <xf numFmtId="0" fontId="34" fillId="7" borderId="1" xfId="0" applyNumberFormat="1" applyFont="1" applyFill="1" applyBorder="1" applyAlignment="1">
      <alignment horizontal="left" vertical="center" wrapText="1"/>
    </xf>
    <xf numFmtId="0" fontId="33" fillId="7" borderId="1" xfId="3" applyNumberFormat="1" applyFont="1" applyFill="1" applyBorder="1" applyAlignment="1" applyProtection="1">
      <alignment horizontal="left" vertical="center" wrapText="1"/>
    </xf>
    <xf numFmtId="0" fontId="35" fillId="7" borderId="1" xfId="0" applyNumberFormat="1" applyFont="1" applyFill="1" applyBorder="1" applyAlignment="1">
      <alignment horizontal="left" vertical="center" wrapText="1"/>
    </xf>
    <xf numFmtId="0" fontId="33" fillId="8" borderId="1" xfId="3" applyNumberFormat="1" applyFont="1" applyFill="1" applyBorder="1" applyAlignment="1" applyProtection="1">
      <alignment horizontal="left" vertical="center" wrapText="1"/>
    </xf>
    <xf numFmtId="0" fontId="33" fillId="8" borderId="1" xfId="0" applyNumberFormat="1" applyFont="1" applyFill="1" applyBorder="1" applyAlignment="1">
      <alignment horizontal="left" vertical="center" wrapText="1"/>
    </xf>
    <xf numFmtId="0" fontId="33" fillId="0" borderId="1" xfId="0" applyFont="1" applyBorder="1" applyAlignment="1">
      <alignment horizontal="left" wrapText="1"/>
    </xf>
    <xf numFmtId="0" fontId="34" fillId="0" borderId="1" xfId="0" applyFont="1" applyBorder="1" applyAlignment="1">
      <alignment horizontal="left" wrapText="1"/>
    </xf>
    <xf numFmtId="0" fontId="33" fillId="7" borderId="1" xfId="0" applyNumberFormat="1" applyFont="1" applyFill="1" applyBorder="1" applyAlignment="1">
      <alignment horizontal="left" wrapText="1"/>
    </xf>
    <xf numFmtId="2" fontId="33" fillId="7" borderId="1" xfId="0" applyNumberFormat="1" applyFont="1" applyFill="1" applyBorder="1" applyAlignment="1">
      <alignment horizontal="left" wrapText="1"/>
    </xf>
    <xf numFmtId="2" fontId="35" fillId="7" borderId="1" xfId="0" applyNumberFormat="1" applyFont="1" applyFill="1" applyBorder="1" applyAlignment="1">
      <alignment horizontal="left" vertical="center" wrapText="1"/>
    </xf>
    <xf numFmtId="2" fontId="33" fillId="8" borderId="1" xfId="0" applyNumberFormat="1" applyFont="1" applyFill="1" applyBorder="1" applyAlignment="1">
      <alignment horizontal="left" vertical="center" wrapText="1"/>
    </xf>
    <xf numFmtId="0" fontId="36" fillId="0" borderId="1" xfId="0" applyFont="1" applyBorder="1" applyAlignment="1">
      <alignment horizontal="left" wrapText="1"/>
    </xf>
    <xf numFmtId="2" fontId="34" fillId="0" borderId="1" xfId="0" applyNumberFormat="1" applyFont="1" applyBorder="1" applyAlignment="1">
      <alignment horizontal="left" wrapText="1"/>
    </xf>
    <xf numFmtId="0" fontId="31" fillId="0" borderId="0" xfId="0" applyFont="1" applyFill="1" applyBorder="1" applyAlignment="1">
      <alignment wrapText="1"/>
    </xf>
    <xf numFmtId="0" fontId="31" fillId="0" borderId="0" xfId="0" applyFont="1"/>
    <xf numFmtId="0" fontId="32" fillId="0" borderId="0" xfId="0" applyFont="1"/>
  </cellXfs>
  <cellStyles count="16">
    <cellStyle name="Dziesiętny" xfId="3" builtinId="3"/>
    <cellStyle name="Dziesiętny 2" xfId="15" xr:uid="{00000000-0005-0000-0000-000001000000}"/>
    <cellStyle name="Dziesiętny 5" xfId="9" xr:uid="{00000000-0005-0000-0000-000002000000}"/>
    <cellStyle name="Normal 3" xfId="12" xr:uid="{00000000-0005-0000-0000-000003000000}"/>
    <cellStyle name="Normalny" xfId="0" builtinId="0"/>
    <cellStyle name="Normalny 2" xfId="6" xr:uid="{00000000-0005-0000-0000-000005000000}"/>
    <cellStyle name="Normalny 2 2" xfId="11" xr:uid="{00000000-0005-0000-0000-000006000000}"/>
    <cellStyle name="Normalny 3" xfId="2" xr:uid="{00000000-0005-0000-0000-000007000000}"/>
    <cellStyle name="Normalny 3 2" xfId="8" xr:uid="{00000000-0005-0000-0000-000008000000}"/>
    <cellStyle name="Normalny 4" xfId="1" xr:uid="{00000000-0005-0000-0000-000009000000}"/>
    <cellStyle name="Normalny_Arkusz1 3" xfId="4" xr:uid="{00000000-0005-0000-0000-00000A000000}"/>
    <cellStyle name="Procentowy 2" xfId="13" xr:uid="{00000000-0005-0000-0000-00000B000000}"/>
    <cellStyle name="Styl 1" xfId="10" xr:uid="{00000000-0005-0000-0000-00000C000000}"/>
    <cellStyle name="Styl 1 3" xfId="5" xr:uid="{00000000-0005-0000-0000-00000D000000}"/>
    <cellStyle name="Walutowy 2" xfId="7" xr:uid="{00000000-0005-0000-0000-00000E000000}"/>
    <cellStyle name="Walutowy 2 2" xfId="14" xr:uid="{00000000-0005-0000-0000-00000F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1"/>
  <sheetViews>
    <sheetView tabSelected="1" topLeftCell="A163" workbookViewId="0">
      <selection activeCell="B280" sqref="B280"/>
    </sheetView>
  </sheetViews>
  <sheetFormatPr defaultRowHeight="15" x14ac:dyDescent="0.25"/>
  <cols>
    <col min="1" max="1" width="2.5703125" customWidth="1"/>
    <col min="2" max="2" width="80.28515625" customWidth="1"/>
    <col min="3" max="3" width="15.42578125" customWidth="1"/>
    <col min="4" max="4" width="11.140625" customWidth="1"/>
    <col min="5" max="5" width="6.42578125" customWidth="1"/>
    <col min="6" max="6" width="7.5703125" customWidth="1"/>
    <col min="8" max="8" width="11.85546875" customWidth="1"/>
    <col min="9" max="9" width="9.85546875" customWidth="1"/>
    <col min="10" max="10" width="15" customWidth="1"/>
  </cols>
  <sheetData>
    <row r="1" spans="1:10" s="114" customFormat="1" x14ac:dyDescent="0.25">
      <c r="B1" s="114" t="s">
        <v>223</v>
      </c>
    </row>
    <row r="2" spans="1:10" x14ac:dyDescent="0.25">
      <c r="A2" s="3"/>
      <c r="B2" s="116" t="s">
        <v>224</v>
      </c>
      <c r="C2" s="4"/>
      <c r="D2" s="119"/>
      <c r="E2" s="4"/>
      <c r="F2" s="4"/>
      <c r="G2" s="5"/>
      <c r="H2" s="4"/>
      <c r="I2" s="4"/>
      <c r="J2" s="4"/>
    </row>
    <row r="3" spans="1:10" ht="39" x14ac:dyDescent="0.25">
      <c r="A3" s="6" t="s">
        <v>0</v>
      </c>
      <c r="B3" s="6" t="s">
        <v>1</v>
      </c>
      <c r="C3" s="7" t="s">
        <v>2</v>
      </c>
      <c r="D3" s="106" t="s">
        <v>3</v>
      </c>
      <c r="E3" s="105" t="s">
        <v>4</v>
      </c>
      <c r="F3" s="105" t="s">
        <v>5</v>
      </c>
      <c r="G3" s="106" t="s">
        <v>6</v>
      </c>
      <c r="H3" s="106" t="s">
        <v>7</v>
      </c>
      <c r="I3" s="105" t="s">
        <v>8</v>
      </c>
      <c r="J3" s="106" t="s">
        <v>9</v>
      </c>
    </row>
    <row r="4" spans="1:10" ht="26.25" x14ac:dyDescent="0.25">
      <c r="A4" s="8">
        <v>1</v>
      </c>
      <c r="B4" s="9" t="s">
        <v>11</v>
      </c>
      <c r="C4" s="8"/>
      <c r="D4" s="8" t="s">
        <v>12</v>
      </c>
      <c r="E4" s="10" t="s">
        <v>13</v>
      </c>
      <c r="F4" s="8">
        <v>20</v>
      </c>
      <c r="G4" s="11"/>
      <c r="H4" s="12">
        <f>F4*G4</f>
        <v>0</v>
      </c>
      <c r="I4" s="12">
        <f>H4*8%</f>
        <v>0</v>
      </c>
      <c r="J4" s="12">
        <f>H4+I4</f>
        <v>0</v>
      </c>
    </row>
    <row r="5" spans="1:10" x14ac:dyDescent="0.25">
      <c r="A5" s="8">
        <v>2</v>
      </c>
      <c r="B5" s="9" t="s">
        <v>14</v>
      </c>
      <c r="C5" s="9"/>
      <c r="D5" s="9" t="s">
        <v>12</v>
      </c>
      <c r="E5" s="10" t="s">
        <v>13</v>
      </c>
      <c r="F5" s="8">
        <v>3</v>
      </c>
      <c r="G5" s="11"/>
      <c r="H5" s="12">
        <f t="shared" ref="H5:H11" si="0">F5*G5</f>
        <v>0</v>
      </c>
      <c r="I5" s="12">
        <f t="shared" ref="I5:I12" si="1">H5*8%</f>
        <v>0</v>
      </c>
      <c r="J5" s="12">
        <f t="shared" ref="J5:J12" si="2">H5+I5</f>
        <v>0</v>
      </c>
    </row>
    <row r="6" spans="1:10" x14ac:dyDescent="0.25">
      <c r="A6" s="8">
        <v>3</v>
      </c>
      <c r="B6" s="9" t="s">
        <v>15</v>
      </c>
      <c r="C6" s="9"/>
      <c r="D6" s="9" t="s">
        <v>16</v>
      </c>
      <c r="E6" s="10" t="s">
        <v>17</v>
      </c>
      <c r="F6" s="8">
        <v>10</v>
      </c>
      <c r="G6" s="11"/>
      <c r="H6" s="12">
        <f t="shared" si="0"/>
        <v>0</v>
      </c>
      <c r="I6" s="12">
        <f t="shared" si="1"/>
        <v>0</v>
      </c>
      <c r="J6" s="12">
        <f t="shared" si="2"/>
        <v>0</v>
      </c>
    </row>
    <row r="7" spans="1:10" x14ac:dyDescent="0.25">
      <c r="A7" s="8">
        <v>4</v>
      </c>
      <c r="B7" s="9" t="s">
        <v>18</v>
      </c>
      <c r="C7" s="9"/>
      <c r="D7" s="9" t="s">
        <v>19</v>
      </c>
      <c r="E7" s="10" t="s">
        <v>13</v>
      </c>
      <c r="F7" s="8">
        <v>35</v>
      </c>
      <c r="G7" s="11"/>
      <c r="H7" s="12">
        <f t="shared" si="0"/>
        <v>0</v>
      </c>
      <c r="I7" s="12">
        <f t="shared" si="1"/>
        <v>0</v>
      </c>
      <c r="J7" s="12">
        <f t="shared" si="2"/>
        <v>0</v>
      </c>
    </row>
    <row r="8" spans="1:10" x14ac:dyDescent="0.25">
      <c r="A8" s="8">
        <v>5</v>
      </c>
      <c r="B8" s="9" t="s">
        <v>20</v>
      </c>
      <c r="C8" s="9"/>
      <c r="D8" s="9" t="s">
        <v>12</v>
      </c>
      <c r="E8" s="10" t="s">
        <v>13</v>
      </c>
      <c r="F8" s="8">
        <v>2</v>
      </c>
      <c r="G8" s="11"/>
      <c r="H8" s="12">
        <f t="shared" si="0"/>
        <v>0</v>
      </c>
      <c r="I8" s="12">
        <f t="shared" si="1"/>
        <v>0</v>
      </c>
      <c r="J8" s="12">
        <f t="shared" si="2"/>
        <v>0</v>
      </c>
    </row>
    <row r="9" spans="1:10" x14ac:dyDescent="0.25">
      <c r="A9" s="8">
        <v>6</v>
      </c>
      <c r="B9" s="9" t="s">
        <v>21</v>
      </c>
      <c r="C9" s="9"/>
      <c r="D9" s="9" t="s">
        <v>12</v>
      </c>
      <c r="E9" s="10" t="s">
        <v>13</v>
      </c>
      <c r="F9" s="8">
        <v>2</v>
      </c>
      <c r="G9" s="11"/>
      <c r="H9" s="12">
        <f t="shared" si="0"/>
        <v>0</v>
      </c>
      <c r="I9" s="12">
        <f t="shared" si="1"/>
        <v>0</v>
      </c>
      <c r="J9" s="12">
        <f t="shared" si="2"/>
        <v>0</v>
      </c>
    </row>
    <row r="10" spans="1:10" x14ac:dyDescent="0.25">
      <c r="A10" s="8">
        <v>7</v>
      </c>
      <c r="B10" s="9" t="s">
        <v>22</v>
      </c>
      <c r="C10" s="9"/>
      <c r="D10" s="9" t="s">
        <v>12</v>
      </c>
      <c r="E10" s="10" t="s">
        <v>13</v>
      </c>
      <c r="F10" s="8">
        <v>2</v>
      </c>
      <c r="G10" s="11"/>
      <c r="H10" s="12">
        <f t="shared" si="0"/>
        <v>0</v>
      </c>
      <c r="I10" s="12">
        <f t="shared" si="1"/>
        <v>0</v>
      </c>
      <c r="J10" s="12">
        <f t="shared" si="2"/>
        <v>0</v>
      </c>
    </row>
    <row r="11" spans="1:10" x14ac:dyDescent="0.25">
      <c r="A11" s="8">
        <v>8</v>
      </c>
      <c r="B11" s="9" t="s">
        <v>23</v>
      </c>
      <c r="C11" s="9"/>
      <c r="D11" s="9" t="s">
        <v>12</v>
      </c>
      <c r="E11" s="10" t="s">
        <v>13</v>
      </c>
      <c r="F11" s="8">
        <v>4</v>
      </c>
      <c r="G11" s="11"/>
      <c r="H11" s="12">
        <f t="shared" si="0"/>
        <v>0</v>
      </c>
      <c r="I11" s="12">
        <f t="shared" si="1"/>
        <v>0</v>
      </c>
      <c r="J11" s="12">
        <f t="shared" si="2"/>
        <v>0</v>
      </c>
    </row>
    <row r="12" spans="1:10" x14ac:dyDescent="0.25">
      <c r="A12" s="8"/>
      <c r="B12" s="13" t="s">
        <v>10</v>
      </c>
      <c r="C12" s="14"/>
      <c r="D12" s="14"/>
      <c r="E12" s="14"/>
      <c r="F12" s="14"/>
      <c r="G12" s="15"/>
      <c r="H12" s="16">
        <f>SUM(H4:H11)</f>
        <v>0</v>
      </c>
      <c r="I12" s="16">
        <f t="shared" si="1"/>
        <v>0</v>
      </c>
      <c r="J12" s="16">
        <f t="shared" si="2"/>
        <v>0</v>
      </c>
    </row>
    <row r="13" spans="1:10" x14ac:dyDescent="0.25">
      <c r="D13" s="119"/>
      <c r="E13" s="119"/>
      <c r="F13" s="119"/>
      <c r="G13" s="170"/>
      <c r="H13" s="170"/>
      <c r="I13" s="170"/>
      <c r="J13" s="170"/>
    </row>
    <row r="14" spans="1:10" x14ac:dyDescent="0.25">
      <c r="A14" s="3" t="s">
        <v>216</v>
      </c>
      <c r="B14" s="3"/>
      <c r="C14" s="4"/>
      <c r="D14" s="4"/>
      <c r="E14" s="4"/>
      <c r="F14" s="4"/>
      <c r="G14" s="171"/>
      <c r="H14" s="171"/>
      <c r="I14" s="171"/>
      <c r="J14" s="171"/>
    </row>
    <row r="15" spans="1:10" ht="39" x14ac:dyDescent="0.25">
      <c r="A15" s="6" t="s">
        <v>0</v>
      </c>
      <c r="B15" s="6" t="s">
        <v>1</v>
      </c>
      <c r="C15" s="7" t="s">
        <v>2</v>
      </c>
      <c r="D15" s="106" t="s">
        <v>3</v>
      </c>
      <c r="E15" s="105" t="s">
        <v>4</v>
      </c>
      <c r="F15" s="105" t="s">
        <v>5</v>
      </c>
      <c r="G15" s="107" t="s">
        <v>6</v>
      </c>
      <c r="H15" s="107" t="s">
        <v>7</v>
      </c>
      <c r="I15" s="108" t="s">
        <v>8</v>
      </c>
      <c r="J15" s="107" t="s">
        <v>9</v>
      </c>
    </row>
    <row r="16" spans="1:10" ht="25.5" x14ac:dyDescent="0.25">
      <c r="A16" s="17">
        <v>1</v>
      </c>
      <c r="B16" s="18" t="s">
        <v>24</v>
      </c>
      <c r="C16" s="17"/>
      <c r="D16" s="17" t="s">
        <v>12</v>
      </c>
      <c r="E16" s="17" t="s">
        <v>12</v>
      </c>
      <c r="F16" s="17">
        <v>2</v>
      </c>
      <c r="G16" s="19"/>
      <c r="H16" s="19">
        <f>F16*G16</f>
        <v>0</v>
      </c>
      <c r="I16" s="19">
        <f>H16*8%</f>
        <v>0</v>
      </c>
      <c r="J16" s="19">
        <f>H16+I16</f>
        <v>0</v>
      </c>
    </row>
    <row r="17" spans="1:10" ht="25.5" x14ac:dyDescent="0.25">
      <c r="A17" s="17">
        <v>2</v>
      </c>
      <c r="B17" s="18" t="s">
        <v>25</v>
      </c>
      <c r="C17" s="17"/>
      <c r="D17" s="17" t="s">
        <v>12</v>
      </c>
      <c r="E17" s="17" t="s">
        <v>12</v>
      </c>
      <c r="F17" s="17">
        <v>4</v>
      </c>
      <c r="G17" s="19"/>
      <c r="H17" s="19">
        <f t="shared" ref="H17:H38" si="3">F17*G17</f>
        <v>0</v>
      </c>
      <c r="I17" s="19">
        <f t="shared" ref="I17:I39" si="4">H17*8%</f>
        <v>0</v>
      </c>
      <c r="J17" s="19">
        <f t="shared" ref="J17:J39" si="5">H17+I17</f>
        <v>0</v>
      </c>
    </row>
    <row r="18" spans="1:10" ht="25.5" x14ac:dyDescent="0.25">
      <c r="A18" s="17">
        <v>3</v>
      </c>
      <c r="B18" s="18" t="s">
        <v>26</v>
      </c>
      <c r="C18" s="17"/>
      <c r="D18" s="17" t="s">
        <v>12</v>
      </c>
      <c r="E18" s="17" t="s">
        <v>12</v>
      </c>
      <c r="F18" s="17">
        <v>4</v>
      </c>
      <c r="G18" s="19"/>
      <c r="H18" s="19">
        <f t="shared" si="3"/>
        <v>0</v>
      </c>
      <c r="I18" s="19">
        <f t="shared" si="4"/>
        <v>0</v>
      </c>
      <c r="J18" s="19">
        <f t="shared" si="5"/>
        <v>0</v>
      </c>
    </row>
    <row r="19" spans="1:10" ht="25.5" x14ac:dyDescent="0.25">
      <c r="A19" s="17">
        <v>4</v>
      </c>
      <c r="B19" s="18" t="s">
        <v>27</v>
      </c>
      <c r="C19" s="17"/>
      <c r="D19" s="17" t="s">
        <v>12</v>
      </c>
      <c r="E19" s="17" t="s">
        <v>12</v>
      </c>
      <c r="F19" s="17">
        <v>2</v>
      </c>
      <c r="G19" s="19"/>
      <c r="H19" s="19">
        <f t="shared" si="3"/>
        <v>0</v>
      </c>
      <c r="I19" s="19">
        <f t="shared" si="4"/>
        <v>0</v>
      </c>
      <c r="J19" s="19">
        <f t="shared" si="5"/>
        <v>0</v>
      </c>
    </row>
    <row r="20" spans="1:10" ht="25.5" x14ac:dyDescent="0.25">
      <c r="A20" s="17">
        <v>5</v>
      </c>
      <c r="B20" s="18" t="s">
        <v>28</v>
      </c>
      <c r="C20" s="17"/>
      <c r="D20" s="17" t="s">
        <v>12</v>
      </c>
      <c r="E20" s="17" t="s">
        <v>12</v>
      </c>
      <c r="F20" s="17">
        <v>2</v>
      </c>
      <c r="G20" s="19"/>
      <c r="H20" s="19">
        <f t="shared" si="3"/>
        <v>0</v>
      </c>
      <c r="I20" s="19">
        <f t="shared" si="4"/>
        <v>0</v>
      </c>
      <c r="J20" s="19">
        <f t="shared" si="5"/>
        <v>0</v>
      </c>
    </row>
    <row r="21" spans="1:10" ht="25.5" x14ac:dyDescent="0.25">
      <c r="A21" s="17">
        <v>6</v>
      </c>
      <c r="B21" s="18" t="s">
        <v>29</v>
      </c>
      <c r="C21" s="17"/>
      <c r="D21" s="17" t="s">
        <v>12</v>
      </c>
      <c r="E21" s="17" t="s">
        <v>12</v>
      </c>
      <c r="F21" s="17">
        <v>2</v>
      </c>
      <c r="G21" s="19"/>
      <c r="H21" s="19">
        <f t="shared" si="3"/>
        <v>0</v>
      </c>
      <c r="I21" s="19">
        <f t="shared" si="4"/>
        <v>0</v>
      </c>
      <c r="J21" s="19">
        <f t="shared" si="5"/>
        <v>0</v>
      </c>
    </row>
    <row r="22" spans="1:10" ht="25.5" x14ac:dyDescent="0.25">
      <c r="A22" s="17">
        <v>7</v>
      </c>
      <c r="B22" s="18" t="s">
        <v>29</v>
      </c>
      <c r="C22" s="17"/>
      <c r="D22" s="17" t="s">
        <v>12</v>
      </c>
      <c r="E22" s="17" t="s">
        <v>12</v>
      </c>
      <c r="F22" s="17">
        <v>2</v>
      </c>
      <c r="G22" s="19"/>
      <c r="H22" s="19">
        <f t="shared" si="3"/>
        <v>0</v>
      </c>
      <c r="I22" s="19">
        <f t="shared" si="4"/>
        <v>0</v>
      </c>
      <c r="J22" s="19">
        <f t="shared" si="5"/>
        <v>0</v>
      </c>
    </row>
    <row r="23" spans="1:10" ht="25.5" x14ac:dyDescent="0.25">
      <c r="A23" s="17">
        <v>8</v>
      </c>
      <c r="B23" s="18" t="s">
        <v>30</v>
      </c>
      <c r="C23" s="17"/>
      <c r="D23" s="17" t="s">
        <v>12</v>
      </c>
      <c r="E23" s="17" t="s">
        <v>12</v>
      </c>
      <c r="F23" s="17">
        <v>3</v>
      </c>
      <c r="G23" s="19"/>
      <c r="H23" s="19">
        <f t="shared" si="3"/>
        <v>0</v>
      </c>
      <c r="I23" s="19">
        <f t="shared" si="4"/>
        <v>0</v>
      </c>
      <c r="J23" s="19">
        <f t="shared" si="5"/>
        <v>0</v>
      </c>
    </row>
    <row r="24" spans="1:10" ht="25.5" x14ac:dyDescent="0.25">
      <c r="A24" s="17">
        <v>9</v>
      </c>
      <c r="B24" s="18" t="s">
        <v>31</v>
      </c>
      <c r="C24" s="17"/>
      <c r="D24" s="17" t="s">
        <v>12</v>
      </c>
      <c r="E24" s="17" t="s">
        <v>12</v>
      </c>
      <c r="F24" s="17">
        <v>3</v>
      </c>
      <c r="G24" s="19"/>
      <c r="H24" s="19">
        <f t="shared" si="3"/>
        <v>0</v>
      </c>
      <c r="I24" s="19">
        <f t="shared" si="4"/>
        <v>0</v>
      </c>
      <c r="J24" s="19">
        <f t="shared" si="5"/>
        <v>0</v>
      </c>
    </row>
    <row r="25" spans="1:10" ht="25.5" x14ac:dyDescent="0.25">
      <c r="A25" s="17">
        <v>10</v>
      </c>
      <c r="B25" s="18" t="s">
        <v>32</v>
      </c>
      <c r="C25" s="17"/>
      <c r="D25" s="17" t="s">
        <v>12</v>
      </c>
      <c r="E25" s="17" t="s">
        <v>12</v>
      </c>
      <c r="F25" s="17">
        <v>2</v>
      </c>
      <c r="G25" s="19"/>
      <c r="H25" s="19">
        <f t="shared" si="3"/>
        <v>0</v>
      </c>
      <c r="I25" s="19">
        <f t="shared" si="4"/>
        <v>0</v>
      </c>
      <c r="J25" s="19">
        <f t="shared" si="5"/>
        <v>0</v>
      </c>
    </row>
    <row r="26" spans="1:10" ht="25.5" x14ac:dyDescent="0.25">
      <c r="A26" s="17">
        <v>11</v>
      </c>
      <c r="B26" s="18" t="s">
        <v>33</v>
      </c>
      <c r="C26" s="17"/>
      <c r="D26" s="17" t="s">
        <v>12</v>
      </c>
      <c r="E26" s="17" t="s">
        <v>12</v>
      </c>
      <c r="F26" s="17">
        <v>3</v>
      </c>
      <c r="G26" s="19"/>
      <c r="H26" s="19">
        <f t="shared" si="3"/>
        <v>0</v>
      </c>
      <c r="I26" s="19">
        <f t="shared" si="4"/>
        <v>0</v>
      </c>
      <c r="J26" s="19">
        <f t="shared" si="5"/>
        <v>0</v>
      </c>
    </row>
    <row r="27" spans="1:10" ht="25.5" x14ac:dyDescent="0.25">
      <c r="A27" s="17">
        <v>12</v>
      </c>
      <c r="B27" s="18" t="s">
        <v>34</v>
      </c>
      <c r="C27" s="17"/>
      <c r="D27" s="17" t="s">
        <v>12</v>
      </c>
      <c r="E27" s="17" t="s">
        <v>12</v>
      </c>
      <c r="F27" s="17">
        <v>4</v>
      </c>
      <c r="G27" s="19"/>
      <c r="H27" s="19">
        <f t="shared" si="3"/>
        <v>0</v>
      </c>
      <c r="I27" s="19">
        <f t="shared" si="4"/>
        <v>0</v>
      </c>
      <c r="J27" s="19">
        <f t="shared" si="5"/>
        <v>0</v>
      </c>
    </row>
    <row r="28" spans="1:10" ht="25.5" x14ac:dyDescent="0.25">
      <c r="A28" s="17">
        <v>13</v>
      </c>
      <c r="B28" s="18" t="s">
        <v>35</v>
      </c>
      <c r="C28" s="17"/>
      <c r="D28" s="17" t="s">
        <v>12</v>
      </c>
      <c r="E28" s="17" t="s">
        <v>12</v>
      </c>
      <c r="F28" s="17">
        <v>2</v>
      </c>
      <c r="G28" s="19"/>
      <c r="H28" s="19">
        <f t="shared" si="3"/>
        <v>0</v>
      </c>
      <c r="I28" s="19">
        <f t="shared" si="4"/>
        <v>0</v>
      </c>
      <c r="J28" s="19">
        <f t="shared" si="5"/>
        <v>0</v>
      </c>
    </row>
    <row r="29" spans="1:10" ht="25.5" x14ac:dyDescent="0.25">
      <c r="A29" s="17">
        <v>14</v>
      </c>
      <c r="B29" s="18" t="s">
        <v>36</v>
      </c>
      <c r="C29" s="17"/>
      <c r="D29" s="17" t="s">
        <v>12</v>
      </c>
      <c r="E29" s="17" t="s">
        <v>12</v>
      </c>
      <c r="F29" s="17">
        <v>3</v>
      </c>
      <c r="G29" s="19"/>
      <c r="H29" s="19">
        <f t="shared" si="3"/>
        <v>0</v>
      </c>
      <c r="I29" s="19">
        <f t="shared" si="4"/>
        <v>0</v>
      </c>
      <c r="J29" s="19">
        <f t="shared" si="5"/>
        <v>0</v>
      </c>
    </row>
    <row r="30" spans="1:10" ht="25.5" x14ac:dyDescent="0.25">
      <c r="A30" s="17">
        <v>15</v>
      </c>
      <c r="B30" s="18" t="s">
        <v>37</v>
      </c>
      <c r="C30" s="17"/>
      <c r="D30" s="17" t="s">
        <v>12</v>
      </c>
      <c r="E30" s="17" t="s">
        <v>12</v>
      </c>
      <c r="F30" s="17">
        <v>3</v>
      </c>
      <c r="G30" s="19"/>
      <c r="H30" s="19">
        <f t="shared" si="3"/>
        <v>0</v>
      </c>
      <c r="I30" s="19">
        <f t="shared" si="4"/>
        <v>0</v>
      </c>
      <c r="J30" s="19">
        <f t="shared" si="5"/>
        <v>0</v>
      </c>
    </row>
    <row r="31" spans="1:10" ht="25.5" x14ac:dyDescent="0.25">
      <c r="A31" s="17">
        <v>16</v>
      </c>
      <c r="B31" s="18" t="s">
        <v>38</v>
      </c>
      <c r="C31" s="17"/>
      <c r="D31" s="17" t="s">
        <v>12</v>
      </c>
      <c r="E31" s="17" t="s">
        <v>12</v>
      </c>
      <c r="F31" s="17">
        <v>2</v>
      </c>
      <c r="G31" s="19"/>
      <c r="H31" s="19">
        <f t="shared" si="3"/>
        <v>0</v>
      </c>
      <c r="I31" s="19">
        <f t="shared" si="4"/>
        <v>0</v>
      </c>
      <c r="J31" s="19">
        <f t="shared" si="5"/>
        <v>0</v>
      </c>
    </row>
    <row r="32" spans="1:10" ht="25.5" x14ac:dyDescent="0.25">
      <c r="A32" s="17">
        <v>17</v>
      </c>
      <c r="B32" s="18" t="s">
        <v>39</v>
      </c>
      <c r="C32" s="17"/>
      <c r="D32" s="17" t="s">
        <v>12</v>
      </c>
      <c r="E32" s="17" t="s">
        <v>12</v>
      </c>
      <c r="F32" s="17">
        <v>2</v>
      </c>
      <c r="G32" s="19"/>
      <c r="H32" s="19">
        <f t="shared" si="3"/>
        <v>0</v>
      </c>
      <c r="I32" s="19">
        <f t="shared" si="4"/>
        <v>0</v>
      </c>
      <c r="J32" s="19">
        <f t="shared" si="5"/>
        <v>0</v>
      </c>
    </row>
    <row r="33" spans="1:10" ht="25.5" x14ac:dyDescent="0.25">
      <c r="A33" s="17">
        <v>18</v>
      </c>
      <c r="B33" s="18" t="s">
        <v>40</v>
      </c>
      <c r="C33" s="17"/>
      <c r="D33" s="17" t="s">
        <v>12</v>
      </c>
      <c r="E33" s="17" t="s">
        <v>12</v>
      </c>
      <c r="F33" s="17">
        <v>2</v>
      </c>
      <c r="G33" s="19"/>
      <c r="H33" s="19">
        <f t="shared" si="3"/>
        <v>0</v>
      </c>
      <c r="I33" s="19">
        <f t="shared" si="4"/>
        <v>0</v>
      </c>
      <c r="J33" s="19">
        <f t="shared" si="5"/>
        <v>0</v>
      </c>
    </row>
    <row r="34" spans="1:10" ht="25.5" x14ac:dyDescent="0.25">
      <c r="A34" s="17">
        <v>19</v>
      </c>
      <c r="B34" s="18" t="s">
        <v>41</v>
      </c>
      <c r="C34" s="17"/>
      <c r="D34" s="17" t="s">
        <v>12</v>
      </c>
      <c r="E34" s="17" t="s">
        <v>12</v>
      </c>
      <c r="F34" s="17">
        <v>3</v>
      </c>
      <c r="G34" s="19"/>
      <c r="H34" s="19">
        <f t="shared" si="3"/>
        <v>0</v>
      </c>
      <c r="I34" s="19">
        <f t="shared" si="4"/>
        <v>0</v>
      </c>
      <c r="J34" s="19">
        <f t="shared" si="5"/>
        <v>0</v>
      </c>
    </row>
    <row r="35" spans="1:10" ht="25.5" x14ac:dyDescent="0.25">
      <c r="A35" s="17">
        <v>20</v>
      </c>
      <c r="B35" s="18" t="s">
        <v>42</v>
      </c>
      <c r="C35" s="17"/>
      <c r="D35" s="17" t="s">
        <v>12</v>
      </c>
      <c r="E35" s="17" t="s">
        <v>12</v>
      </c>
      <c r="F35" s="17">
        <v>2</v>
      </c>
      <c r="G35" s="19"/>
      <c r="H35" s="19">
        <f t="shared" si="3"/>
        <v>0</v>
      </c>
      <c r="I35" s="19">
        <f t="shared" si="4"/>
        <v>0</v>
      </c>
      <c r="J35" s="19">
        <f t="shared" si="5"/>
        <v>0</v>
      </c>
    </row>
    <row r="36" spans="1:10" ht="25.5" x14ac:dyDescent="0.25">
      <c r="A36" s="17">
        <v>21</v>
      </c>
      <c r="B36" s="18" t="s">
        <v>43</v>
      </c>
      <c r="C36" s="17"/>
      <c r="D36" s="17" t="s">
        <v>12</v>
      </c>
      <c r="E36" s="17" t="s">
        <v>12</v>
      </c>
      <c r="F36" s="17">
        <v>2</v>
      </c>
      <c r="G36" s="19"/>
      <c r="H36" s="19">
        <f t="shared" si="3"/>
        <v>0</v>
      </c>
      <c r="I36" s="19">
        <f t="shared" si="4"/>
        <v>0</v>
      </c>
      <c r="J36" s="19">
        <f t="shared" si="5"/>
        <v>0</v>
      </c>
    </row>
    <row r="37" spans="1:10" ht="25.5" x14ac:dyDescent="0.25">
      <c r="A37" s="17">
        <v>22</v>
      </c>
      <c r="B37" s="18" t="s">
        <v>44</v>
      </c>
      <c r="C37" s="17"/>
      <c r="D37" s="17" t="s">
        <v>12</v>
      </c>
      <c r="E37" s="17" t="s">
        <v>12</v>
      </c>
      <c r="F37" s="17">
        <v>2</v>
      </c>
      <c r="G37" s="19"/>
      <c r="H37" s="19">
        <f t="shared" si="3"/>
        <v>0</v>
      </c>
      <c r="I37" s="19">
        <f t="shared" si="4"/>
        <v>0</v>
      </c>
      <c r="J37" s="19">
        <f t="shared" si="5"/>
        <v>0</v>
      </c>
    </row>
    <row r="38" spans="1:10" x14ac:dyDescent="0.25">
      <c r="A38" s="17">
        <v>23</v>
      </c>
      <c r="B38" s="18" t="s">
        <v>45</v>
      </c>
      <c r="C38" s="17"/>
      <c r="D38" s="17" t="s">
        <v>12</v>
      </c>
      <c r="E38" s="17" t="s">
        <v>12</v>
      </c>
      <c r="F38" s="17">
        <v>3</v>
      </c>
      <c r="G38" s="19"/>
      <c r="H38" s="19">
        <f t="shared" si="3"/>
        <v>0</v>
      </c>
      <c r="I38" s="19">
        <f t="shared" si="4"/>
        <v>0</v>
      </c>
      <c r="J38" s="19">
        <f t="shared" si="5"/>
        <v>0</v>
      </c>
    </row>
    <row r="39" spans="1:10" x14ac:dyDescent="0.25">
      <c r="A39" s="1"/>
      <c r="B39" s="13" t="s">
        <v>10</v>
      </c>
      <c r="C39" s="1"/>
      <c r="D39" s="146"/>
      <c r="E39" s="146"/>
      <c r="F39" s="146"/>
      <c r="G39" s="147"/>
      <c r="H39" s="20">
        <f>SUM(H16:H38)</f>
        <v>0</v>
      </c>
      <c r="I39" s="20">
        <f t="shared" si="4"/>
        <v>0</v>
      </c>
      <c r="J39" s="20">
        <f t="shared" si="5"/>
        <v>0</v>
      </c>
    </row>
    <row r="40" spans="1:10" x14ac:dyDescent="0.25">
      <c r="A40" s="2"/>
      <c r="B40" s="21"/>
      <c r="C40" s="2"/>
      <c r="D40" s="148"/>
      <c r="E40" s="148"/>
      <c r="F40" s="148"/>
      <c r="G40" s="149"/>
      <c r="H40" s="22"/>
      <c r="I40" s="22"/>
      <c r="J40" s="22"/>
    </row>
    <row r="41" spans="1:10" x14ac:dyDescent="0.25">
      <c r="A41" s="3"/>
      <c r="B41" s="3" t="s">
        <v>225</v>
      </c>
      <c r="C41" s="4"/>
      <c r="D41" s="4"/>
      <c r="E41" s="4"/>
      <c r="F41" s="4"/>
      <c r="G41" s="171"/>
      <c r="H41" s="171"/>
      <c r="I41" s="171"/>
      <c r="J41" s="171"/>
    </row>
    <row r="42" spans="1:10" ht="39" x14ac:dyDescent="0.25">
      <c r="A42" s="6" t="s">
        <v>0</v>
      </c>
      <c r="B42" s="6" t="s">
        <v>1</v>
      </c>
      <c r="C42" s="7" t="s">
        <v>2</v>
      </c>
      <c r="D42" s="106" t="s">
        <v>3</v>
      </c>
      <c r="E42" s="105" t="s">
        <v>4</v>
      </c>
      <c r="F42" s="105" t="s">
        <v>5</v>
      </c>
      <c r="G42" s="107" t="s">
        <v>6</v>
      </c>
      <c r="H42" s="107" t="s">
        <v>7</v>
      </c>
      <c r="I42" s="108" t="s">
        <v>8</v>
      </c>
      <c r="J42" s="107" t="s">
        <v>9</v>
      </c>
    </row>
    <row r="43" spans="1:10" ht="26.25" x14ac:dyDescent="0.25">
      <c r="A43" s="1"/>
      <c r="B43" s="23" t="s">
        <v>46</v>
      </c>
      <c r="C43" s="23"/>
      <c r="D43" s="23" t="s">
        <v>12</v>
      </c>
      <c r="E43" s="23" t="s">
        <v>13</v>
      </c>
      <c r="F43" s="23">
        <v>4</v>
      </c>
      <c r="G43" s="24"/>
      <c r="H43" s="24">
        <f>F43*G43</f>
        <v>0</v>
      </c>
      <c r="I43" s="24">
        <f>H43*8%</f>
        <v>0</v>
      </c>
      <c r="J43" s="24">
        <f>H43+I43</f>
        <v>0</v>
      </c>
    </row>
    <row r="44" spans="1:10" ht="26.25" x14ac:dyDescent="0.25">
      <c r="A44" s="1"/>
      <c r="B44" s="23" t="s">
        <v>47</v>
      </c>
      <c r="C44" s="23"/>
      <c r="D44" s="23" t="s">
        <v>12</v>
      </c>
      <c r="E44" s="23" t="s">
        <v>13</v>
      </c>
      <c r="F44" s="23">
        <v>2</v>
      </c>
      <c r="G44" s="24"/>
      <c r="H44" s="24">
        <f t="shared" ref="H44:H46" si="6">F44*G44</f>
        <v>0</v>
      </c>
      <c r="I44" s="24">
        <f t="shared" ref="I44:I47" si="7">H44*8%</f>
        <v>0</v>
      </c>
      <c r="J44" s="24">
        <f t="shared" ref="J44:J47" si="8">H44+I44</f>
        <v>0</v>
      </c>
    </row>
    <row r="45" spans="1:10" ht="26.25" x14ac:dyDescent="0.25">
      <c r="A45" s="1"/>
      <c r="B45" s="23" t="s">
        <v>48</v>
      </c>
      <c r="C45" s="23"/>
      <c r="D45" s="23" t="s">
        <v>12</v>
      </c>
      <c r="E45" s="23" t="s">
        <v>13</v>
      </c>
      <c r="F45" s="23">
        <v>2</v>
      </c>
      <c r="G45" s="24"/>
      <c r="H45" s="24">
        <f t="shared" si="6"/>
        <v>0</v>
      </c>
      <c r="I45" s="24">
        <f t="shared" si="7"/>
        <v>0</v>
      </c>
      <c r="J45" s="24">
        <f t="shared" si="8"/>
        <v>0</v>
      </c>
    </row>
    <row r="46" spans="1:10" ht="26.25" x14ac:dyDescent="0.25">
      <c r="A46" s="1"/>
      <c r="B46" s="23" t="s">
        <v>49</v>
      </c>
      <c r="C46" s="23"/>
      <c r="D46" s="23" t="s">
        <v>12</v>
      </c>
      <c r="E46" s="23" t="s">
        <v>13</v>
      </c>
      <c r="F46" s="23">
        <v>5</v>
      </c>
      <c r="G46" s="24"/>
      <c r="H46" s="24">
        <f t="shared" si="6"/>
        <v>0</v>
      </c>
      <c r="I46" s="24">
        <f t="shared" si="7"/>
        <v>0</v>
      </c>
      <c r="J46" s="24">
        <f t="shared" si="8"/>
        <v>0</v>
      </c>
    </row>
    <row r="47" spans="1:10" x14ac:dyDescent="0.25">
      <c r="A47" s="1"/>
      <c r="B47" s="13" t="s">
        <v>10</v>
      </c>
      <c r="C47" s="23"/>
      <c r="D47" s="23"/>
      <c r="E47" s="23"/>
      <c r="F47" s="23"/>
      <c r="G47" s="24"/>
      <c r="H47" s="25">
        <f>SUM(H43:H46)</f>
        <v>0</v>
      </c>
      <c r="I47" s="25">
        <f t="shared" si="7"/>
        <v>0</v>
      </c>
      <c r="J47" s="25">
        <f t="shared" si="8"/>
        <v>0</v>
      </c>
    </row>
    <row r="48" spans="1:10" s="114" customFormat="1" x14ac:dyDescent="0.25">
      <c r="A48" s="2"/>
      <c r="B48" s="21"/>
      <c r="C48" s="190"/>
      <c r="D48" s="190"/>
      <c r="E48" s="190"/>
      <c r="F48" s="190"/>
      <c r="G48" s="191"/>
      <c r="H48" s="192"/>
      <c r="I48" s="192"/>
      <c r="J48" s="192"/>
    </row>
    <row r="49" spans="1:10" x14ac:dyDescent="0.25">
      <c r="A49" s="116"/>
      <c r="B49" s="193" t="s">
        <v>227</v>
      </c>
      <c r="C49" s="2"/>
      <c r="D49" s="148"/>
      <c r="E49" s="148"/>
      <c r="F49" s="148"/>
      <c r="G49" s="149"/>
      <c r="H49" s="149"/>
      <c r="I49" s="149"/>
      <c r="J49" s="149"/>
    </row>
    <row r="50" spans="1:10" ht="39" x14ac:dyDescent="0.25">
      <c r="A50" s="105" t="s">
        <v>0</v>
      </c>
      <c r="B50" s="105" t="s">
        <v>1</v>
      </c>
      <c r="C50" s="106" t="s">
        <v>2</v>
      </c>
      <c r="D50" s="106" t="s">
        <v>3</v>
      </c>
      <c r="E50" s="105" t="s">
        <v>4</v>
      </c>
      <c r="F50" s="105" t="s">
        <v>5</v>
      </c>
      <c r="G50" s="107" t="s">
        <v>6</v>
      </c>
      <c r="H50" s="107" t="s">
        <v>7</v>
      </c>
      <c r="I50" s="108" t="s">
        <v>8</v>
      </c>
      <c r="J50" s="107" t="s">
        <v>9</v>
      </c>
    </row>
    <row r="51" spans="1:10" ht="102" x14ac:dyDescent="0.25">
      <c r="A51" s="1">
        <v>1</v>
      </c>
      <c r="B51" s="26" t="s">
        <v>51</v>
      </c>
      <c r="C51" s="27"/>
      <c r="D51" s="27"/>
      <c r="E51" s="28" t="s">
        <v>13</v>
      </c>
      <c r="F51" s="28">
        <v>300</v>
      </c>
      <c r="G51" s="29"/>
      <c r="H51" s="29">
        <f>F51*G51</f>
        <v>0</v>
      </c>
      <c r="I51" s="29">
        <f>H51*8%</f>
        <v>0</v>
      </c>
      <c r="J51" s="29">
        <f>H51+I51</f>
        <v>0</v>
      </c>
    </row>
    <row r="52" spans="1:10" ht="102.75" x14ac:dyDescent="0.25">
      <c r="A52" s="1">
        <v>2</v>
      </c>
      <c r="B52" s="30" t="s">
        <v>52</v>
      </c>
      <c r="C52" s="27"/>
      <c r="D52" s="27"/>
      <c r="E52" s="28" t="s">
        <v>13</v>
      </c>
      <c r="F52" s="28">
        <v>300</v>
      </c>
      <c r="G52" s="29"/>
      <c r="H52" s="29">
        <f>F52*G52</f>
        <v>0</v>
      </c>
      <c r="I52" s="29">
        <f>H52*8%</f>
        <v>0</v>
      </c>
      <c r="J52" s="29">
        <f>H52+I52</f>
        <v>0</v>
      </c>
    </row>
    <row r="53" spans="1:10" x14ac:dyDescent="0.25">
      <c r="A53" s="1"/>
      <c r="B53" s="27" t="s">
        <v>10</v>
      </c>
      <c r="C53" s="31"/>
      <c r="D53" s="31"/>
      <c r="E53" s="32"/>
      <c r="F53" s="32"/>
      <c r="G53" s="33"/>
      <c r="H53" s="33">
        <f>SUM(H51:H52)</f>
        <v>0</v>
      </c>
      <c r="I53" s="33">
        <f>SUM(I51:I52)</f>
        <v>0</v>
      </c>
      <c r="J53" s="33">
        <f>SUM(J51:J52)</f>
        <v>0</v>
      </c>
    </row>
    <row r="54" spans="1:10" x14ac:dyDescent="0.25">
      <c r="D54" s="119"/>
      <c r="E54" s="119"/>
      <c r="F54" s="119"/>
      <c r="G54" s="170"/>
      <c r="H54" s="170"/>
      <c r="I54" s="170"/>
      <c r="J54" s="170"/>
    </row>
    <row r="55" spans="1:10" x14ac:dyDescent="0.25">
      <c r="A55" s="116"/>
      <c r="B55" s="117" t="s">
        <v>226</v>
      </c>
      <c r="D55" s="119"/>
      <c r="E55" s="119"/>
      <c r="F55" s="119"/>
      <c r="G55" s="170"/>
      <c r="H55" s="170"/>
      <c r="I55" s="170"/>
      <c r="J55" s="170"/>
    </row>
    <row r="56" spans="1:10" ht="39" x14ac:dyDescent="0.25">
      <c r="A56" s="105" t="s">
        <v>0</v>
      </c>
      <c r="B56" s="105" t="s">
        <v>1</v>
      </c>
      <c r="C56" s="106" t="s">
        <v>2</v>
      </c>
      <c r="D56" s="106" t="s">
        <v>3</v>
      </c>
      <c r="E56" s="105" t="s">
        <v>4</v>
      </c>
      <c r="F56" s="105" t="s">
        <v>5</v>
      </c>
      <c r="G56" s="107" t="s">
        <v>6</v>
      </c>
      <c r="H56" s="107" t="s">
        <v>7</v>
      </c>
      <c r="I56" s="108" t="s">
        <v>8</v>
      </c>
      <c r="J56" s="107" t="s">
        <v>9</v>
      </c>
    </row>
    <row r="57" spans="1:10" ht="38.25" x14ac:dyDescent="0.25">
      <c r="A57" s="68" t="s">
        <v>133</v>
      </c>
      <c r="B57" s="69" t="s">
        <v>134</v>
      </c>
      <c r="C57" s="70"/>
      <c r="D57" s="70"/>
      <c r="E57" s="71" t="s">
        <v>17</v>
      </c>
      <c r="F57" s="72">
        <v>12</v>
      </c>
      <c r="G57" s="172"/>
      <c r="H57" s="29">
        <f>F57*G57</f>
        <v>0</v>
      </c>
      <c r="I57" s="29">
        <f>H57*8%</f>
        <v>0</v>
      </c>
      <c r="J57" s="29">
        <f>H57+I57</f>
        <v>0</v>
      </c>
    </row>
    <row r="58" spans="1:10" ht="63.75" x14ac:dyDescent="0.25">
      <c r="A58" s="68" t="s">
        <v>135</v>
      </c>
      <c r="B58" s="69" t="s">
        <v>136</v>
      </c>
      <c r="C58" s="70"/>
      <c r="D58" s="70"/>
      <c r="E58" s="71" t="s">
        <v>79</v>
      </c>
      <c r="F58" s="72">
        <v>2</v>
      </c>
      <c r="G58" s="172"/>
      <c r="H58" s="29">
        <f t="shared" ref="H58:H85" si="9">F58*G58</f>
        <v>0</v>
      </c>
      <c r="I58" s="29">
        <f t="shared" ref="I58:I85" si="10">H58*8%</f>
        <v>0</v>
      </c>
      <c r="J58" s="29">
        <f t="shared" ref="J58:J85" si="11">H58+I58</f>
        <v>0</v>
      </c>
    </row>
    <row r="59" spans="1:10" ht="25.5" x14ac:dyDescent="0.25">
      <c r="A59" s="68" t="s">
        <v>137</v>
      </c>
      <c r="B59" s="69" t="s">
        <v>138</v>
      </c>
      <c r="C59" s="70"/>
      <c r="D59" s="70"/>
      <c r="E59" s="71" t="s">
        <v>17</v>
      </c>
      <c r="F59" s="72">
        <v>10</v>
      </c>
      <c r="G59" s="172"/>
      <c r="H59" s="29">
        <f t="shared" si="9"/>
        <v>0</v>
      </c>
      <c r="I59" s="29">
        <f t="shared" si="10"/>
        <v>0</v>
      </c>
      <c r="J59" s="29">
        <f t="shared" si="11"/>
        <v>0</v>
      </c>
    </row>
    <row r="60" spans="1:10" ht="38.25" x14ac:dyDescent="0.25">
      <c r="A60" s="68" t="s">
        <v>139</v>
      </c>
      <c r="B60" s="73" t="s">
        <v>140</v>
      </c>
      <c r="C60" s="70"/>
      <c r="D60" s="70"/>
      <c r="E60" s="71" t="s">
        <v>17</v>
      </c>
      <c r="F60" s="72">
        <v>10</v>
      </c>
      <c r="G60" s="172"/>
      <c r="H60" s="29">
        <f t="shared" si="9"/>
        <v>0</v>
      </c>
      <c r="I60" s="29">
        <f t="shared" si="10"/>
        <v>0</v>
      </c>
      <c r="J60" s="29">
        <f t="shared" si="11"/>
        <v>0</v>
      </c>
    </row>
    <row r="61" spans="1:10" ht="25.5" x14ac:dyDescent="0.25">
      <c r="A61" s="68" t="s">
        <v>141</v>
      </c>
      <c r="B61" s="73" t="s">
        <v>142</v>
      </c>
      <c r="C61" s="70"/>
      <c r="D61" s="70"/>
      <c r="E61" s="71" t="s">
        <v>13</v>
      </c>
      <c r="F61" s="72">
        <v>1</v>
      </c>
      <c r="G61" s="172"/>
      <c r="H61" s="29">
        <f t="shared" si="9"/>
        <v>0</v>
      </c>
      <c r="I61" s="29">
        <f t="shared" si="10"/>
        <v>0</v>
      </c>
      <c r="J61" s="29">
        <f t="shared" si="11"/>
        <v>0</v>
      </c>
    </row>
    <row r="62" spans="1:10" ht="63.75" x14ac:dyDescent="0.25">
      <c r="A62" s="68" t="s">
        <v>143</v>
      </c>
      <c r="B62" s="69" t="s">
        <v>144</v>
      </c>
      <c r="C62" s="70"/>
      <c r="D62" s="70"/>
      <c r="E62" s="71" t="s">
        <v>145</v>
      </c>
      <c r="F62" s="74">
        <v>80</v>
      </c>
      <c r="G62" s="173"/>
      <c r="H62" s="29">
        <f t="shared" si="9"/>
        <v>0</v>
      </c>
      <c r="I62" s="29">
        <f t="shared" si="10"/>
        <v>0</v>
      </c>
      <c r="J62" s="29">
        <f t="shared" si="11"/>
        <v>0</v>
      </c>
    </row>
    <row r="63" spans="1:10" ht="51" x14ac:dyDescent="0.25">
      <c r="A63" s="68" t="s">
        <v>146</v>
      </c>
      <c r="B63" s="69" t="s">
        <v>147</v>
      </c>
      <c r="C63" s="70"/>
      <c r="D63" s="70"/>
      <c r="E63" s="71" t="s">
        <v>13</v>
      </c>
      <c r="F63" s="74">
        <v>1</v>
      </c>
      <c r="G63" s="172"/>
      <c r="H63" s="29">
        <f t="shared" si="9"/>
        <v>0</v>
      </c>
      <c r="I63" s="29">
        <f t="shared" si="10"/>
        <v>0</v>
      </c>
      <c r="J63" s="29">
        <f t="shared" si="11"/>
        <v>0</v>
      </c>
    </row>
    <row r="64" spans="1:10" ht="25.5" x14ac:dyDescent="0.25">
      <c r="A64" s="68" t="s">
        <v>148</v>
      </c>
      <c r="B64" s="69" t="s">
        <v>149</v>
      </c>
      <c r="C64" s="70"/>
      <c r="D64" s="70"/>
      <c r="E64" s="71" t="s">
        <v>150</v>
      </c>
      <c r="F64" s="74">
        <v>2</v>
      </c>
      <c r="G64" s="172"/>
      <c r="H64" s="29">
        <f t="shared" si="9"/>
        <v>0</v>
      </c>
      <c r="I64" s="29">
        <f t="shared" si="10"/>
        <v>0</v>
      </c>
      <c r="J64" s="29">
        <f t="shared" si="11"/>
        <v>0</v>
      </c>
    </row>
    <row r="65" spans="1:10" ht="38.25" x14ac:dyDescent="0.25">
      <c r="A65" s="68" t="s">
        <v>151</v>
      </c>
      <c r="B65" s="69" t="s">
        <v>152</v>
      </c>
      <c r="C65" s="70"/>
      <c r="D65" s="70"/>
      <c r="E65" s="71" t="s">
        <v>13</v>
      </c>
      <c r="F65" s="74">
        <v>2</v>
      </c>
      <c r="G65" s="172"/>
      <c r="H65" s="29">
        <f t="shared" si="9"/>
        <v>0</v>
      </c>
      <c r="I65" s="29">
        <f t="shared" si="10"/>
        <v>0</v>
      </c>
      <c r="J65" s="29">
        <f t="shared" si="11"/>
        <v>0</v>
      </c>
    </row>
    <row r="66" spans="1:10" x14ac:dyDescent="0.25">
      <c r="A66" s="68" t="s">
        <v>153</v>
      </c>
      <c r="B66" s="69" t="s">
        <v>154</v>
      </c>
      <c r="C66" s="70"/>
      <c r="D66" s="70"/>
      <c r="E66" s="71" t="s">
        <v>13</v>
      </c>
      <c r="F66" s="74">
        <v>1</v>
      </c>
      <c r="G66" s="172"/>
      <c r="H66" s="29">
        <f t="shared" si="9"/>
        <v>0</v>
      </c>
      <c r="I66" s="29">
        <f t="shared" si="10"/>
        <v>0</v>
      </c>
      <c r="J66" s="29">
        <f t="shared" si="11"/>
        <v>0</v>
      </c>
    </row>
    <row r="67" spans="1:10" ht="38.25" x14ac:dyDescent="0.25">
      <c r="A67" s="68" t="s">
        <v>155</v>
      </c>
      <c r="B67" s="69" t="s">
        <v>156</v>
      </c>
      <c r="C67" s="70"/>
      <c r="D67" s="70"/>
      <c r="E67" s="71" t="s">
        <v>79</v>
      </c>
      <c r="F67" s="74">
        <v>5</v>
      </c>
      <c r="G67" s="172"/>
      <c r="H67" s="29">
        <f t="shared" si="9"/>
        <v>0</v>
      </c>
      <c r="I67" s="29">
        <f t="shared" si="10"/>
        <v>0</v>
      </c>
      <c r="J67" s="29">
        <f t="shared" si="11"/>
        <v>0</v>
      </c>
    </row>
    <row r="68" spans="1:10" x14ac:dyDescent="0.25">
      <c r="A68" s="68" t="s">
        <v>157</v>
      </c>
      <c r="B68" s="75" t="s">
        <v>158</v>
      </c>
      <c r="C68" s="70"/>
      <c r="D68" s="70"/>
      <c r="E68" s="71" t="s">
        <v>79</v>
      </c>
      <c r="F68" s="72">
        <v>6</v>
      </c>
      <c r="G68" s="172"/>
      <c r="H68" s="29">
        <f t="shared" si="9"/>
        <v>0</v>
      </c>
      <c r="I68" s="29">
        <f t="shared" si="10"/>
        <v>0</v>
      </c>
      <c r="J68" s="29">
        <f t="shared" si="11"/>
        <v>0</v>
      </c>
    </row>
    <row r="69" spans="1:10" ht="38.25" x14ac:dyDescent="0.25">
      <c r="A69" s="68" t="s">
        <v>159</v>
      </c>
      <c r="B69" s="75" t="s">
        <v>160</v>
      </c>
      <c r="C69" s="70"/>
      <c r="D69" s="70"/>
      <c r="E69" s="71" t="s">
        <v>79</v>
      </c>
      <c r="F69" s="72">
        <v>2</v>
      </c>
      <c r="G69" s="172"/>
      <c r="H69" s="29">
        <f t="shared" si="9"/>
        <v>0</v>
      </c>
      <c r="I69" s="29">
        <f t="shared" si="10"/>
        <v>0</v>
      </c>
      <c r="J69" s="29">
        <f t="shared" si="11"/>
        <v>0</v>
      </c>
    </row>
    <row r="70" spans="1:10" ht="51" x14ac:dyDescent="0.25">
      <c r="A70" s="68" t="s">
        <v>161</v>
      </c>
      <c r="B70" s="75" t="s">
        <v>162</v>
      </c>
      <c r="C70" s="70"/>
      <c r="D70" s="70"/>
      <c r="E70" s="71" t="s">
        <v>145</v>
      </c>
      <c r="F70" s="72">
        <v>100</v>
      </c>
      <c r="G70" s="172"/>
      <c r="H70" s="29">
        <f t="shared" si="9"/>
        <v>0</v>
      </c>
      <c r="I70" s="29">
        <f t="shared" si="10"/>
        <v>0</v>
      </c>
      <c r="J70" s="29">
        <f t="shared" si="11"/>
        <v>0</v>
      </c>
    </row>
    <row r="71" spans="1:10" ht="76.5" x14ac:dyDescent="0.25">
      <c r="A71" s="68" t="s">
        <v>163</v>
      </c>
      <c r="B71" s="75" t="s">
        <v>164</v>
      </c>
      <c r="C71" s="70"/>
      <c r="D71" s="70"/>
      <c r="E71" s="71" t="s">
        <v>79</v>
      </c>
      <c r="F71" s="72">
        <v>4</v>
      </c>
      <c r="G71" s="172"/>
      <c r="H71" s="29">
        <f t="shared" si="9"/>
        <v>0</v>
      </c>
      <c r="I71" s="29">
        <f t="shared" si="10"/>
        <v>0</v>
      </c>
      <c r="J71" s="29">
        <f t="shared" si="11"/>
        <v>0</v>
      </c>
    </row>
    <row r="72" spans="1:10" x14ac:dyDescent="0.25">
      <c r="A72" s="68" t="s">
        <v>165</v>
      </c>
      <c r="B72" s="75" t="s">
        <v>166</v>
      </c>
      <c r="C72" s="70"/>
      <c r="D72" s="70"/>
      <c r="E72" s="71" t="s">
        <v>13</v>
      </c>
      <c r="F72" s="72">
        <v>12</v>
      </c>
      <c r="G72" s="172"/>
      <c r="H72" s="29">
        <f t="shared" si="9"/>
        <v>0</v>
      </c>
      <c r="I72" s="29">
        <f t="shared" si="10"/>
        <v>0</v>
      </c>
      <c r="J72" s="29">
        <f t="shared" si="11"/>
        <v>0</v>
      </c>
    </row>
    <row r="73" spans="1:10" x14ac:dyDescent="0.25">
      <c r="A73" s="68" t="s">
        <v>167</v>
      </c>
      <c r="B73" s="75" t="s">
        <v>168</v>
      </c>
      <c r="C73" s="70"/>
      <c r="D73" s="70"/>
      <c r="E73" s="71" t="s">
        <v>17</v>
      </c>
      <c r="F73" s="72">
        <v>3</v>
      </c>
      <c r="G73" s="172"/>
      <c r="H73" s="29">
        <f t="shared" si="9"/>
        <v>0</v>
      </c>
      <c r="I73" s="29">
        <f t="shared" si="10"/>
        <v>0</v>
      </c>
      <c r="J73" s="29">
        <f t="shared" si="11"/>
        <v>0</v>
      </c>
    </row>
    <row r="74" spans="1:10" x14ac:dyDescent="0.25">
      <c r="A74" s="68" t="s">
        <v>169</v>
      </c>
      <c r="B74" s="75" t="s">
        <v>170</v>
      </c>
      <c r="C74" s="70"/>
      <c r="D74" s="70"/>
      <c r="E74" s="71" t="s">
        <v>13</v>
      </c>
      <c r="F74" s="72">
        <v>2</v>
      </c>
      <c r="G74" s="172"/>
      <c r="H74" s="29">
        <f t="shared" si="9"/>
        <v>0</v>
      </c>
      <c r="I74" s="29">
        <f t="shared" si="10"/>
        <v>0</v>
      </c>
      <c r="J74" s="29">
        <f t="shared" si="11"/>
        <v>0</v>
      </c>
    </row>
    <row r="75" spans="1:10" ht="25.5" x14ac:dyDescent="0.25">
      <c r="A75" s="68" t="s">
        <v>171</v>
      </c>
      <c r="B75" s="75" t="s">
        <v>172</v>
      </c>
      <c r="C75" s="70"/>
      <c r="D75" s="70"/>
      <c r="E75" s="71" t="s">
        <v>13</v>
      </c>
      <c r="F75" s="72">
        <v>2</v>
      </c>
      <c r="G75" s="172"/>
      <c r="H75" s="29">
        <f t="shared" si="9"/>
        <v>0</v>
      </c>
      <c r="I75" s="29">
        <f t="shared" si="10"/>
        <v>0</v>
      </c>
      <c r="J75" s="29">
        <f t="shared" si="11"/>
        <v>0</v>
      </c>
    </row>
    <row r="76" spans="1:10" ht="25.5" x14ac:dyDescent="0.25">
      <c r="A76" s="68" t="s">
        <v>173</v>
      </c>
      <c r="B76" s="75" t="s">
        <v>174</v>
      </c>
      <c r="C76" s="70"/>
      <c r="D76" s="70"/>
      <c r="E76" s="71" t="s">
        <v>13</v>
      </c>
      <c r="F76" s="72">
        <v>2</v>
      </c>
      <c r="G76" s="172"/>
      <c r="H76" s="29">
        <f t="shared" si="9"/>
        <v>0</v>
      </c>
      <c r="I76" s="29">
        <f t="shared" si="10"/>
        <v>0</v>
      </c>
      <c r="J76" s="29">
        <f t="shared" si="11"/>
        <v>0</v>
      </c>
    </row>
    <row r="77" spans="1:10" x14ac:dyDescent="0.25">
      <c r="A77" s="68" t="s">
        <v>175</v>
      </c>
      <c r="B77" s="75" t="s">
        <v>176</v>
      </c>
      <c r="C77" s="70"/>
      <c r="D77" s="70"/>
      <c r="E77" s="71" t="s">
        <v>13</v>
      </c>
      <c r="F77" s="72">
        <v>2</v>
      </c>
      <c r="G77" s="172"/>
      <c r="H77" s="29">
        <f t="shared" si="9"/>
        <v>0</v>
      </c>
      <c r="I77" s="29">
        <f t="shared" si="10"/>
        <v>0</v>
      </c>
      <c r="J77" s="29">
        <f t="shared" si="11"/>
        <v>0</v>
      </c>
    </row>
    <row r="78" spans="1:10" ht="25.5" x14ac:dyDescent="0.25">
      <c r="A78" s="68" t="s">
        <v>177</v>
      </c>
      <c r="B78" s="75" t="s">
        <v>178</v>
      </c>
      <c r="C78" s="70"/>
      <c r="D78" s="70"/>
      <c r="E78" s="71" t="s">
        <v>17</v>
      </c>
      <c r="F78" s="72">
        <v>1</v>
      </c>
      <c r="G78" s="172"/>
      <c r="H78" s="29">
        <f t="shared" si="9"/>
        <v>0</v>
      </c>
      <c r="I78" s="29">
        <f t="shared" si="10"/>
        <v>0</v>
      </c>
      <c r="J78" s="29">
        <f t="shared" si="11"/>
        <v>0</v>
      </c>
    </row>
    <row r="79" spans="1:10" ht="25.5" x14ac:dyDescent="0.25">
      <c r="A79" s="68" t="s">
        <v>179</v>
      </c>
      <c r="B79" s="75" t="s">
        <v>180</v>
      </c>
      <c r="C79" s="70"/>
      <c r="D79" s="70"/>
      <c r="E79" s="71" t="s">
        <v>13</v>
      </c>
      <c r="F79" s="72">
        <v>6</v>
      </c>
      <c r="G79" s="172"/>
      <c r="H79" s="29">
        <f t="shared" si="9"/>
        <v>0</v>
      </c>
      <c r="I79" s="29">
        <f t="shared" si="10"/>
        <v>0</v>
      </c>
      <c r="J79" s="29">
        <f t="shared" si="11"/>
        <v>0</v>
      </c>
    </row>
    <row r="80" spans="1:10" ht="25.5" x14ac:dyDescent="0.25">
      <c r="A80" s="68" t="s">
        <v>181</v>
      </c>
      <c r="B80" s="75" t="s">
        <v>182</v>
      </c>
      <c r="C80" s="70"/>
      <c r="D80" s="70"/>
      <c r="E80" s="71" t="s">
        <v>13</v>
      </c>
      <c r="F80" s="72">
        <v>2</v>
      </c>
      <c r="G80" s="172"/>
      <c r="H80" s="29">
        <f t="shared" si="9"/>
        <v>0</v>
      </c>
      <c r="I80" s="29">
        <f t="shared" si="10"/>
        <v>0</v>
      </c>
      <c r="J80" s="29">
        <f t="shared" si="11"/>
        <v>0</v>
      </c>
    </row>
    <row r="81" spans="1:10" ht="25.5" x14ac:dyDescent="0.25">
      <c r="A81" s="68" t="s">
        <v>183</v>
      </c>
      <c r="B81" s="75" t="s">
        <v>184</v>
      </c>
      <c r="C81" s="70"/>
      <c r="D81" s="70"/>
      <c r="E81" s="71" t="s">
        <v>17</v>
      </c>
      <c r="F81" s="72">
        <v>2</v>
      </c>
      <c r="G81" s="172"/>
      <c r="H81" s="29">
        <f t="shared" si="9"/>
        <v>0</v>
      </c>
      <c r="I81" s="29">
        <f t="shared" si="10"/>
        <v>0</v>
      </c>
      <c r="J81" s="29">
        <f t="shared" si="11"/>
        <v>0</v>
      </c>
    </row>
    <row r="82" spans="1:10" x14ac:dyDescent="0.25">
      <c r="A82" s="76" t="s">
        <v>185</v>
      </c>
      <c r="B82" s="77" t="s">
        <v>186</v>
      </c>
      <c r="C82" s="70"/>
      <c r="D82" s="70"/>
      <c r="E82" s="78" t="s">
        <v>145</v>
      </c>
      <c r="F82" s="79">
        <v>250</v>
      </c>
      <c r="G82" s="174"/>
      <c r="H82" s="29">
        <f t="shared" si="9"/>
        <v>0</v>
      </c>
      <c r="I82" s="29">
        <f t="shared" si="10"/>
        <v>0</v>
      </c>
      <c r="J82" s="29">
        <f t="shared" si="11"/>
        <v>0</v>
      </c>
    </row>
    <row r="83" spans="1:10" x14ac:dyDescent="0.25">
      <c r="A83" s="80" t="s">
        <v>187</v>
      </c>
      <c r="B83" s="81" t="s">
        <v>188</v>
      </c>
      <c r="C83" s="70"/>
      <c r="D83" s="70"/>
      <c r="E83" s="82" t="s">
        <v>189</v>
      </c>
      <c r="F83" s="83" t="s">
        <v>190</v>
      </c>
      <c r="G83" s="175"/>
      <c r="H83" s="29">
        <f t="shared" si="9"/>
        <v>0</v>
      </c>
      <c r="I83" s="29">
        <f t="shared" si="10"/>
        <v>0</v>
      </c>
      <c r="J83" s="29">
        <f t="shared" si="11"/>
        <v>0</v>
      </c>
    </row>
    <row r="84" spans="1:10" x14ac:dyDescent="0.25">
      <c r="A84" s="80" t="s">
        <v>191</v>
      </c>
      <c r="B84" s="84" t="s">
        <v>192</v>
      </c>
      <c r="C84" s="70"/>
      <c r="D84" s="70"/>
      <c r="E84" s="82" t="s">
        <v>17</v>
      </c>
      <c r="F84" s="85">
        <v>12</v>
      </c>
      <c r="G84" s="176"/>
      <c r="H84" s="29">
        <f t="shared" si="9"/>
        <v>0</v>
      </c>
      <c r="I84" s="29">
        <f t="shared" si="10"/>
        <v>0</v>
      </c>
      <c r="J84" s="29">
        <f t="shared" si="11"/>
        <v>0</v>
      </c>
    </row>
    <row r="85" spans="1:10" x14ac:dyDescent="0.25">
      <c r="A85" s="86" t="s">
        <v>193</v>
      </c>
      <c r="B85" s="87" t="s">
        <v>55</v>
      </c>
      <c r="C85" s="88"/>
      <c r="D85" s="88"/>
      <c r="E85" s="89" t="s">
        <v>17</v>
      </c>
      <c r="F85" s="90">
        <v>30</v>
      </c>
      <c r="G85" s="177"/>
      <c r="H85" s="29">
        <f t="shared" si="9"/>
        <v>0</v>
      </c>
      <c r="I85" s="29">
        <f t="shared" si="10"/>
        <v>0</v>
      </c>
      <c r="J85" s="29">
        <f t="shared" si="11"/>
        <v>0</v>
      </c>
    </row>
    <row r="86" spans="1:10" x14ac:dyDescent="0.25">
      <c r="A86" s="91"/>
      <c r="B86" s="27" t="s">
        <v>10</v>
      </c>
      <c r="C86" s="70"/>
      <c r="D86" s="70"/>
      <c r="E86" s="92"/>
      <c r="F86" s="92"/>
      <c r="G86" s="93"/>
      <c r="H86" s="93"/>
      <c r="I86" s="93"/>
      <c r="J86" s="93"/>
    </row>
    <row r="87" spans="1:10" x14ac:dyDescent="0.25">
      <c r="D87" s="119"/>
      <c r="E87" s="119"/>
      <c r="F87" s="119"/>
      <c r="G87" s="170"/>
      <c r="H87" s="170"/>
      <c r="I87" s="170"/>
      <c r="J87" s="170"/>
    </row>
    <row r="88" spans="1:10" x14ac:dyDescent="0.25">
      <c r="A88" s="116"/>
      <c r="B88" s="117" t="s">
        <v>228</v>
      </c>
      <c r="C88" s="114"/>
      <c r="D88" s="119"/>
      <c r="E88" s="119"/>
      <c r="F88" s="119"/>
      <c r="G88" s="170"/>
      <c r="H88" s="170"/>
      <c r="I88" s="170"/>
      <c r="J88" s="170"/>
    </row>
    <row r="89" spans="1:10" ht="39" x14ac:dyDescent="0.25">
      <c r="A89" s="105" t="s">
        <v>0</v>
      </c>
      <c r="B89" s="105" t="s">
        <v>1</v>
      </c>
      <c r="C89" s="106" t="s">
        <v>2</v>
      </c>
      <c r="D89" s="106" t="s">
        <v>3</v>
      </c>
      <c r="E89" s="105" t="s">
        <v>4</v>
      </c>
      <c r="F89" s="105" t="s">
        <v>5</v>
      </c>
      <c r="G89" s="107" t="s">
        <v>6</v>
      </c>
      <c r="H89" s="107" t="s">
        <v>7</v>
      </c>
      <c r="I89" s="108" t="s">
        <v>8</v>
      </c>
      <c r="J89" s="107" t="s">
        <v>9</v>
      </c>
    </row>
    <row r="90" spans="1:10" x14ac:dyDescent="0.25">
      <c r="A90" s="8">
        <v>1</v>
      </c>
      <c r="B90" s="9" t="s">
        <v>53</v>
      </c>
      <c r="C90" s="8"/>
      <c r="D90" s="8"/>
      <c r="E90" s="10" t="s">
        <v>17</v>
      </c>
      <c r="F90" s="8">
        <v>30</v>
      </c>
      <c r="G90" s="11"/>
      <c r="H90" s="12">
        <f>F90*G90</f>
        <v>0</v>
      </c>
      <c r="I90" s="12">
        <f>H90*8%</f>
        <v>0</v>
      </c>
      <c r="J90" s="12">
        <f>H90+I90</f>
        <v>0</v>
      </c>
    </row>
    <row r="91" spans="1:10" x14ac:dyDescent="0.25">
      <c r="A91" s="8">
        <v>2</v>
      </c>
      <c r="B91" s="9" t="s">
        <v>54</v>
      </c>
      <c r="C91" s="8"/>
      <c r="D91" s="8"/>
      <c r="E91" s="10" t="s">
        <v>17</v>
      </c>
      <c r="F91" s="8">
        <v>40</v>
      </c>
      <c r="G91" s="11"/>
      <c r="H91" s="12">
        <f t="shared" ref="H91:H97" si="12">F91*G91</f>
        <v>0</v>
      </c>
      <c r="I91" s="12">
        <f t="shared" ref="I91:I96" si="13">H91*8%</f>
        <v>0</v>
      </c>
      <c r="J91" s="12">
        <f t="shared" ref="J91:J98" si="14">H91+I91</f>
        <v>0</v>
      </c>
    </row>
    <row r="92" spans="1:10" x14ac:dyDescent="0.25">
      <c r="A92" s="8">
        <v>3</v>
      </c>
      <c r="B92" s="9" t="s">
        <v>55</v>
      </c>
      <c r="C92" s="8"/>
      <c r="D92" s="8"/>
      <c r="E92" s="10" t="s">
        <v>17</v>
      </c>
      <c r="F92" s="8">
        <v>20</v>
      </c>
      <c r="G92" s="11"/>
      <c r="H92" s="12">
        <f t="shared" si="12"/>
        <v>0</v>
      </c>
      <c r="I92" s="12">
        <f t="shared" si="13"/>
        <v>0</v>
      </c>
      <c r="J92" s="12">
        <f t="shared" si="14"/>
        <v>0</v>
      </c>
    </row>
    <row r="93" spans="1:10" x14ac:dyDescent="0.25">
      <c r="A93" s="8">
        <v>4</v>
      </c>
      <c r="B93" s="9" t="s">
        <v>56</v>
      </c>
      <c r="C93" s="8"/>
      <c r="D93" s="8"/>
      <c r="E93" s="10" t="s">
        <v>13</v>
      </c>
      <c r="F93" s="8">
        <v>396</v>
      </c>
      <c r="G93" s="11"/>
      <c r="H93" s="12">
        <f t="shared" si="12"/>
        <v>0</v>
      </c>
      <c r="I93" s="12">
        <f t="shared" si="13"/>
        <v>0</v>
      </c>
      <c r="J93" s="12">
        <f t="shared" si="14"/>
        <v>0</v>
      </c>
    </row>
    <row r="94" spans="1:10" x14ac:dyDescent="0.25">
      <c r="A94" s="8">
        <v>5</v>
      </c>
      <c r="B94" s="9" t="s">
        <v>57</v>
      </c>
      <c r="C94" s="8"/>
      <c r="D94" s="8"/>
      <c r="E94" s="10" t="s">
        <v>17</v>
      </c>
      <c r="F94" s="8">
        <v>20</v>
      </c>
      <c r="G94" s="11"/>
      <c r="H94" s="12">
        <f t="shared" si="12"/>
        <v>0</v>
      </c>
      <c r="I94" s="12">
        <f t="shared" si="13"/>
        <v>0</v>
      </c>
      <c r="J94" s="12">
        <f t="shared" si="14"/>
        <v>0</v>
      </c>
    </row>
    <row r="95" spans="1:10" ht="26.25" x14ac:dyDescent="0.25">
      <c r="A95" s="8">
        <v>6</v>
      </c>
      <c r="B95" s="34" t="s">
        <v>58</v>
      </c>
      <c r="C95" s="9"/>
      <c r="D95" s="9"/>
      <c r="E95" s="35" t="s">
        <v>13</v>
      </c>
      <c r="F95" s="9">
        <v>300</v>
      </c>
      <c r="G95" s="36"/>
      <c r="H95" s="12">
        <f t="shared" si="12"/>
        <v>0</v>
      </c>
      <c r="I95" s="12">
        <f t="shared" si="13"/>
        <v>0</v>
      </c>
      <c r="J95" s="12">
        <f t="shared" si="14"/>
        <v>0</v>
      </c>
    </row>
    <row r="96" spans="1:10" ht="26.25" x14ac:dyDescent="0.25">
      <c r="A96" s="8">
        <v>7</v>
      </c>
      <c r="B96" s="34" t="s">
        <v>59</v>
      </c>
      <c r="C96" s="9"/>
      <c r="D96" s="9"/>
      <c r="E96" s="35" t="s">
        <v>17</v>
      </c>
      <c r="F96" s="8">
        <v>12</v>
      </c>
      <c r="G96" s="11"/>
      <c r="H96" s="12">
        <f t="shared" si="12"/>
        <v>0</v>
      </c>
      <c r="I96" s="12">
        <f t="shared" si="13"/>
        <v>0</v>
      </c>
      <c r="J96" s="12">
        <f t="shared" si="14"/>
        <v>0</v>
      </c>
    </row>
    <row r="97" spans="1:10" x14ac:dyDescent="0.25">
      <c r="A97" s="8">
        <v>8</v>
      </c>
      <c r="B97" s="9" t="s">
        <v>60</v>
      </c>
      <c r="C97" s="9"/>
      <c r="D97" s="9"/>
      <c r="E97" s="10" t="s">
        <v>17</v>
      </c>
      <c r="F97" s="8">
        <v>21</v>
      </c>
      <c r="G97" s="11"/>
      <c r="H97" s="12">
        <f t="shared" si="12"/>
        <v>0</v>
      </c>
      <c r="I97" s="12">
        <f>H97*23%</f>
        <v>0</v>
      </c>
      <c r="J97" s="12">
        <f t="shared" si="14"/>
        <v>0</v>
      </c>
    </row>
    <row r="98" spans="1:10" x14ac:dyDescent="0.25">
      <c r="A98" s="8"/>
      <c r="B98" s="14" t="s">
        <v>10</v>
      </c>
      <c r="C98" s="37"/>
      <c r="D98" s="37"/>
      <c r="E98" s="14"/>
      <c r="F98" s="14"/>
      <c r="G98" s="15"/>
      <c r="H98" s="16">
        <f>SUM(H90:H97)</f>
        <v>0</v>
      </c>
      <c r="I98" s="16">
        <f>H98*23%</f>
        <v>0</v>
      </c>
      <c r="J98" s="16">
        <f t="shared" si="14"/>
        <v>0</v>
      </c>
    </row>
    <row r="99" spans="1:10" s="114" customFormat="1" x14ac:dyDescent="0.25">
      <c r="A99" s="101"/>
      <c r="B99" s="103"/>
      <c r="C99" s="115"/>
      <c r="D99" s="115"/>
      <c r="E99" s="103"/>
      <c r="F99" s="103"/>
      <c r="G99" s="102"/>
      <c r="H99" s="118"/>
      <c r="I99" s="118"/>
      <c r="J99" s="118"/>
    </row>
    <row r="100" spans="1:10" x14ac:dyDescent="0.25">
      <c r="A100" s="116"/>
      <c r="B100" s="117" t="s">
        <v>230</v>
      </c>
      <c r="D100" s="119"/>
      <c r="E100" s="119"/>
      <c r="F100" s="119"/>
      <c r="G100" s="170"/>
      <c r="H100" s="170"/>
      <c r="I100" s="170"/>
      <c r="J100" s="170"/>
    </row>
    <row r="101" spans="1:10" ht="39" x14ac:dyDescent="0.25">
      <c r="A101" s="6" t="s">
        <v>0</v>
      </c>
      <c r="B101" s="6" t="s">
        <v>1</v>
      </c>
      <c r="C101" s="7" t="s">
        <v>2</v>
      </c>
      <c r="D101" s="106" t="s">
        <v>3</v>
      </c>
      <c r="E101" s="105" t="s">
        <v>4</v>
      </c>
      <c r="F101" s="105" t="s">
        <v>5</v>
      </c>
      <c r="G101" s="107" t="s">
        <v>6</v>
      </c>
      <c r="H101" s="107" t="s">
        <v>7</v>
      </c>
      <c r="I101" s="108" t="s">
        <v>8</v>
      </c>
      <c r="J101" s="107" t="s">
        <v>9</v>
      </c>
    </row>
    <row r="102" spans="1:10" ht="90" x14ac:dyDescent="0.25">
      <c r="A102" s="8">
        <v>1</v>
      </c>
      <c r="B102" s="9" t="s">
        <v>61</v>
      </c>
      <c r="C102" s="9"/>
      <c r="D102" s="8" t="s">
        <v>62</v>
      </c>
      <c r="E102" s="10" t="s">
        <v>13</v>
      </c>
      <c r="F102" s="8">
        <v>35</v>
      </c>
      <c r="G102" s="12"/>
      <c r="H102" s="12">
        <f>F102*G102</f>
        <v>0</v>
      </c>
      <c r="I102" s="12">
        <f>H102*8%</f>
        <v>0</v>
      </c>
      <c r="J102" s="12">
        <f>H102+I102</f>
        <v>0</v>
      </c>
    </row>
    <row r="103" spans="1:10" ht="64.5" x14ac:dyDescent="0.25">
      <c r="A103" s="8">
        <v>2</v>
      </c>
      <c r="B103" s="9" t="s">
        <v>63</v>
      </c>
      <c r="C103" s="9"/>
      <c r="D103" s="8" t="s">
        <v>62</v>
      </c>
      <c r="E103" s="10" t="s">
        <v>13</v>
      </c>
      <c r="F103" s="8">
        <v>10</v>
      </c>
      <c r="G103" s="12"/>
      <c r="H103" s="12">
        <f t="shared" ref="H103:H106" si="15">F103*G103</f>
        <v>0</v>
      </c>
      <c r="I103" s="12">
        <f t="shared" ref="I103:I107" si="16">H103*8%</f>
        <v>0</v>
      </c>
      <c r="J103" s="12">
        <f t="shared" ref="J103:J107" si="17">H103+I103</f>
        <v>0</v>
      </c>
    </row>
    <row r="104" spans="1:10" ht="26.25" x14ac:dyDescent="0.25">
      <c r="A104" s="8">
        <v>3</v>
      </c>
      <c r="B104" s="9" t="s">
        <v>64</v>
      </c>
      <c r="C104" s="9"/>
      <c r="D104" s="8" t="s">
        <v>65</v>
      </c>
      <c r="E104" s="10" t="s">
        <v>17</v>
      </c>
      <c r="F104" s="8">
        <v>6</v>
      </c>
      <c r="G104" s="12"/>
      <c r="H104" s="12">
        <f t="shared" si="15"/>
        <v>0</v>
      </c>
      <c r="I104" s="12">
        <f t="shared" si="16"/>
        <v>0</v>
      </c>
      <c r="J104" s="12">
        <f t="shared" si="17"/>
        <v>0</v>
      </c>
    </row>
    <row r="105" spans="1:10" ht="64.5" x14ac:dyDescent="0.25">
      <c r="A105" s="8">
        <v>4</v>
      </c>
      <c r="B105" s="9" t="s">
        <v>66</v>
      </c>
      <c r="C105" s="9"/>
      <c r="D105" s="8" t="s">
        <v>62</v>
      </c>
      <c r="E105" s="10" t="s">
        <v>13</v>
      </c>
      <c r="F105" s="8">
        <v>6</v>
      </c>
      <c r="G105" s="12"/>
      <c r="H105" s="12">
        <f t="shared" si="15"/>
        <v>0</v>
      </c>
      <c r="I105" s="12">
        <f t="shared" si="16"/>
        <v>0</v>
      </c>
      <c r="J105" s="12">
        <f t="shared" si="17"/>
        <v>0</v>
      </c>
    </row>
    <row r="106" spans="1:10" ht="39" x14ac:dyDescent="0.25">
      <c r="A106" s="8">
        <v>5</v>
      </c>
      <c r="B106" s="9" t="s">
        <v>67</v>
      </c>
      <c r="C106" s="9"/>
      <c r="D106" s="8" t="s">
        <v>68</v>
      </c>
      <c r="E106" s="10" t="s">
        <v>13</v>
      </c>
      <c r="F106" s="8">
        <v>20</v>
      </c>
      <c r="G106" s="12"/>
      <c r="H106" s="12">
        <f t="shared" si="15"/>
        <v>0</v>
      </c>
      <c r="I106" s="12">
        <f t="shared" si="16"/>
        <v>0</v>
      </c>
      <c r="J106" s="12">
        <f t="shared" si="17"/>
        <v>0</v>
      </c>
    </row>
    <row r="107" spans="1:10" x14ac:dyDescent="0.25">
      <c r="A107" s="8"/>
      <c r="B107" s="13" t="s">
        <v>10</v>
      </c>
      <c r="C107" s="14"/>
      <c r="D107" s="14"/>
      <c r="E107" s="14"/>
      <c r="F107" s="14"/>
      <c r="G107" s="16"/>
      <c r="H107" s="16">
        <f>SUM(H102:H106)</f>
        <v>0</v>
      </c>
      <c r="I107" s="16">
        <f t="shared" si="16"/>
        <v>0</v>
      </c>
      <c r="J107" s="16">
        <f t="shared" si="17"/>
        <v>0</v>
      </c>
    </row>
    <row r="108" spans="1:10" x14ac:dyDescent="0.25">
      <c r="D108" s="119"/>
      <c r="E108" s="119"/>
      <c r="F108" s="119"/>
      <c r="G108" s="170"/>
      <c r="H108" s="170"/>
      <c r="I108" s="170"/>
      <c r="J108" s="170"/>
    </row>
    <row r="109" spans="1:10" s="114" customFormat="1" x14ac:dyDescent="0.25">
      <c r="D109" s="119"/>
      <c r="E109" s="119"/>
      <c r="F109" s="119"/>
      <c r="G109" s="170"/>
      <c r="H109" s="170"/>
      <c r="I109" s="170"/>
      <c r="J109" s="170"/>
    </row>
    <row r="110" spans="1:10" x14ac:dyDescent="0.25">
      <c r="A110" s="3"/>
      <c r="B110" s="38" t="s">
        <v>242</v>
      </c>
      <c r="D110" s="119"/>
      <c r="E110" s="119"/>
      <c r="F110" s="119"/>
      <c r="G110" s="170"/>
      <c r="H110" s="170"/>
      <c r="I110" s="170"/>
      <c r="J110" s="170"/>
    </row>
    <row r="111" spans="1:10" ht="39" x14ac:dyDescent="0.25">
      <c r="A111" s="6" t="s">
        <v>0</v>
      </c>
      <c r="B111" s="6" t="s">
        <v>1</v>
      </c>
      <c r="C111" s="7" t="s">
        <v>2</v>
      </c>
      <c r="D111" s="106" t="s">
        <v>3</v>
      </c>
      <c r="E111" s="105" t="s">
        <v>4</v>
      </c>
      <c r="F111" s="105" t="s">
        <v>5</v>
      </c>
      <c r="G111" s="107" t="s">
        <v>6</v>
      </c>
      <c r="H111" s="107" t="s">
        <v>7</v>
      </c>
      <c r="I111" s="108" t="s">
        <v>8</v>
      </c>
      <c r="J111" s="107" t="s">
        <v>9</v>
      </c>
    </row>
    <row r="112" spans="1:10" ht="115.5" x14ac:dyDescent="0.25">
      <c r="A112" s="8">
        <v>1</v>
      </c>
      <c r="B112" s="9" t="s">
        <v>69</v>
      </c>
      <c r="C112" s="8"/>
      <c r="D112" s="8" t="s">
        <v>70</v>
      </c>
      <c r="E112" s="8" t="s">
        <v>13</v>
      </c>
      <c r="F112" s="8">
        <v>100</v>
      </c>
      <c r="G112" s="12"/>
      <c r="H112" s="12">
        <f>F112*G112</f>
        <v>0</v>
      </c>
      <c r="I112" s="12">
        <f>H112*8%</f>
        <v>0</v>
      </c>
      <c r="J112" s="12">
        <f>H112+I112</f>
        <v>0</v>
      </c>
    </row>
    <row r="113" spans="1:10" ht="153.75" x14ac:dyDescent="0.25">
      <c r="A113" s="8">
        <v>2</v>
      </c>
      <c r="B113" s="9" t="s">
        <v>71</v>
      </c>
      <c r="C113" s="8"/>
      <c r="D113" s="8" t="s">
        <v>70</v>
      </c>
      <c r="E113" s="8" t="s">
        <v>13</v>
      </c>
      <c r="F113" s="8">
        <v>10</v>
      </c>
      <c r="G113" s="12"/>
      <c r="H113" s="12">
        <f t="shared" ref="H113:H122" si="18">F113*G113</f>
        <v>0</v>
      </c>
      <c r="I113" s="12">
        <f t="shared" ref="I113:I123" si="19">H113*8%</f>
        <v>0</v>
      </c>
      <c r="J113" s="12">
        <f t="shared" ref="J113:J123" si="20">H113+I113</f>
        <v>0</v>
      </c>
    </row>
    <row r="114" spans="1:10" ht="64.5" x14ac:dyDescent="0.25">
      <c r="A114" s="8">
        <v>3</v>
      </c>
      <c r="B114" s="9" t="s">
        <v>72</v>
      </c>
      <c r="C114" s="8"/>
      <c r="D114" s="8" t="s">
        <v>73</v>
      </c>
      <c r="E114" s="8" t="s">
        <v>13</v>
      </c>
      <c r="F114" s="8">
        <v>10</v>
      </c>
      <c r="G114" s="12"/>
      <c r="H114" s="12">
        <f t="shared" si="18"/>
        <v>0</v>
      </c>
      <c r="I114" s="12">
        <f t="shared" si="19"/>
        <v>0</v>
      </c>
      <c r="J114" s="12">
        <f t="shared" si="20"/>
        <v>0</v>
      </c>
    </row>
    <row r="115" spans="1:10" ht="39" x14ac:dyDescent="0.25">
      <c r="A115" s="8">
        <v>4</v>
      </c>
      <c r="B115" s="9" t="s">
        <v>74</v>
      </c>
      <c r="C115" s="8"/>
      <c r="D115" s="8" t="s">
        <v>70</v>
      </c>
      <c r="E115" s="8" t="s">
        <v>13</v>
      </c>
      <c r="F115" s="8">
        <v>30</v>
      </c>
      <c r="G115" s="12"/>
      <c r="H115" s="12">
        <f t="shared" si="18"/>
        <v>0</v>
      </c>
      <c r="I115" s="12">
        <f t="shared" si="19"/>
        <v>0</v>
      </c>
      <c r="J115" s="12">
        <f t="shared" si="20"/>
        <v>0</v>
      </c>
    </row>
    <row r="116" spans="1:10" ht="51.75" x14ac:dyDescent="0.25">
      <c r="A116" s="8">
        <v>5</v>
      </c>
      <c r="B116" s="9" t="s">
        <v>75</v>
      </c>
      <c r="C116" s="8"/>
      <c r="D116" s="8" t="s">
        <v>76</v>
      </c>
      <c r="E116" s="8" t="s">
        <v>13</v>
      </c>
      <c r="F116" s="8">
        <v>3</v>
      </c>
      <c r="G116" s="12"/>
      <c r="H116" s="12">
        <f t="shared" si="18"/>
        <v>0</v>
      </c>
      <c r="I116" s="12">
        <f t="shared" si="19"/>
        <v>0</v>
      </c>
      <c r="J116" s="12">
        <f t="shared" si="20"/>
        <v>0</v>
      </c>
    </row>
    <row r="117" spans="1:10" ht="39" x14ac:dyDescent="0.25">
      <c r="A117" s="8">
        <v>6</v>
      </c>
      <c r="B117" s="9" t="s">
        <v>77</v>
      </c>
      <c r="C117" s="8"/>
      <c r="D117" s="8" t="s">
        <v>78</v>
      </c>
      <c r="E117" s="8" t="s">
        <v>79</v>
      </c>
      <c r="F117" s="8">
        <v>2</v>
      </c>
      <c r="G117" s="12"/>
      <c r="H117" s="12">
        <f t="shared" si="18"/>
        <v>0</v>
      </c>
      <c r="I117" s="12">
        <f t="shared" si="19"/>
        <v>0</v>
      </c>
      <c r="J117" s="12">
        <f t="shared" si="20"/>
        <v>0</v>
      </c>
    </row>
    <row r="118" spans="1:10" x14ac:dyDescent="0.25">
      <c r="A118" s="8">
        <v>7</v>
      </c>
      <c r="B118" s="9" t="s">
        <v>80</v>
      </c>
      <c r="C118" s="8"/>
      <c r="D118" s="8" t="s">
        <v>81</v>
      </c>
      <c r="E118" s="8" t="s">
        <v>13</v>
      </c>
      <c r="F118" s="8">
        <v>500</v>
      </c>
      <c r="G118" s="12"/>
      <c r="H118" s="12">
        <f t="shared" si="18"/>
        <v>0</v>
      </c>
      <c r="I118" s="12">
        <f t="shared" si="19"/>
        <v>0</v>
      </c>
      <c r="J118" s="12">
        <f t="shared" si="20"/>
        <v>0</v>
      </c>
    </row>
    <row r="119" spans="1:10" ht="51.75" x14ac:dyDescent="0.25">
      <c r="A119" s="8">
        <v>8</v>
      </c>
      <c r="B119" s="9" t="s">
        <v>82</v>
      </c>
      <c r="C119" s="8"/>
      <c r="D119" s="8" t="s">
        <v>83</v>
      </c>
      <c r="E119" s="8" t="s">
        <v>13</v>
      </c>
      <c r="F119" s="8">
        <v>50</v>
      </c>
      <c r="G119" s="12"/>
      <c r="H119" s="12">
        <f t="shared" si="18"/>
        <v>0</v>
      </c>
      <c r="I119" s="12">
        <f t="shared" si="19"/>
        <v>0</v>
      </c>
      <c r="J119" s="12">
        <f t="shared" si="20"/>
        <v>0</v>
      </c>
    </row>
    <row r="120" spans="1:10" ht="51.75" x14ac:dyDescent="0.25">
      <c r="A120" s="8">
        <v>9</v>
      </c>
      <c r="B120" s="9" t="s">
        <v>84</v>
      </c>
      <c r="C120" s="8"/>
      <c r="D120" s="8" t="s">
        <v>70</v>
      </c>
      <c r="E120" s="8" t="s">
        <v>13</v>
      </c>
      <c r="F120" s="8">
        <v>100</v>
      </c>
      <c r="G120" s="12"/>
      <c r="H120" s="12">
        <f t="shared" si="18"/>
        <v>0</v>
      </c>
      <c r="I120" s="12">
        <f t="shared" si="19"/>
        <v>0</v>
      </c>
      <c r="J120" s="12">
        <f t="shared" si="20"/>
        <v>0</v>
      </c>
    </row>
    <row r="121" spans="1:10" ht="51.75" x14ac:dyDescent="0.25">
      <c r="A121" s="8">
        <v>10</v>
      </c>
      <c r="B121" s="9" t="s">
        <v>85</v>
      </c>
      <c r="C121" s="8"/>
      <c r="D121" s="8" t="s">
        <v>70</v>
      </c>
      <c r="E121" s="8" t="s">
        <v>13</v>
      </c>
      <c r="F121" s="8">
        <v>30</v>
      </c>
      <c r="G121" s="12"/>
      <c r="H121" s="12">
        <f t="shared" si="18"/>
        <v>0</v>
      </c>
      <c r="I121" s="12">
        <f t="shared" si="19"/>
        <v>0</v>
      </c>
      <c r="J121" s="12">
        <f t="shared" si="20"/>
        <v>0</v>
      </c>
    </row>
    <row r="122" spans="1:10" x14ac:dyDescent="0.25">
      <c r="A122" s="8"/>
      <c r="B122" s="39" t="s">
        <v>86</v>
      </c>
      <c r="C122" s="8"/>
      <c r="D122" s="8"/>
      <c r="E122" s="8" t="s">
        <v>13</v>
      </c>
      <c r="F122" s="8">
        <v>60</v>
      </c>
      <c r="G122" s="40"/>
      <c r="H122" s="12">
        <f t="shared" si="18"/>
        <v>0</v>
      </c>
      <c r="I122" s="12">
        <f t="shared" si="19"/>
        <v>0</v>
      </c>
      <c r="J122" s="12">
        <f t="shared" si="20"/>
        <v>0</v>
      </c>
    </row>
    <row r="123" spans="1:10" x14ac:dyDescent="0.25">
      <c r="A123" s="8"/>
      <c r="B123" s="13" t="s">
        <v>10</v>
      </c>
      <c r="C123" s="8"/>
      <c r="D123" s="8"/>
      <c r="E123" s="8"/>
      <c r="F123" s="8"/>
      <c r="G123" s="12"/>
      <c r="H123" s="16">
        <f>SUM(H112:H122)</f>
        <v>0</v>
      </c>
      <c r="I123" s="16">
        <f t="shared" si="19"/>
        <v>0</v>
      </c>
      <c r="J123" s="16">
        <f t="shared" si="20"/>
        <v>0</v>
      </c>
    </row>
    <row r="124" spans="1:10" x14ac:dyDescent="0.25">
      <c r="D124" s="119"/>
      <c r="E124" s="119"/>
      <c r="F124" s="119"/>
      <c r="G124" s="170"/>
      <c r="H124" s="170"/>
      <c r="I124" s="170"/>
      <c r="J124" s="170"/>
    </row>
    <row r="125" spans="1:10" x14ac:dyDescent="0.25">
      <c r="A125" s="3" t="s">
        <v>217</v>
      </c>
      <c r="B125" s="38" t="s">
        <v>243</v>
      </c>
      <c r="D125" s="119"/>
      <c r="E125" s="119"/>
      <c r="F125" s="119"/>
      <c r="G125" s="170"/>
      <c r="H125" s="170"/>
      <c r="I125" s="170"/>
      <c r="J125" s="170"/>
    </row>
    <row r="126" spans="1:10" ht="39" x14ac:dyDescent="0.25">
      <c r="A126" s="6" t="s">
        <v>0</v>
      </c>
      <c r="B126" s="6" t="s">
        <v>1</v>
      </c>
      <c r="C126" s="7" t="s">
        <v>87</v>
      </c>
      <c r="D126" s="106" t="s">
        <v>3</v>
      </c>
      <c r="E126" s="105" t="s">
        <v>4</v>
      </c>
      <c r="F126" s="105" t="s">
        <v>5</v>
      </c>
      <c r="G126" s="107" t="s">
        <v>6</v>
      </c>
      <c r="H126" s="107" t="s">
        <v>7</v>
      </c>
      <c r="I126" s="108" t="s">
        <v>8</v>
      </c>
      <c r="J126" s="107" t="s">
        <v>9</v>
      </c>
    </row>
    <row r="127" spans="1:10" ht="128.25" x14ac:dyDescent="0.25">
      <c r="A127" s="8">
        <v>1</v>
      </c>
      <c r="B127" s="9" t="s">
        <v>88</v>
      </c>
      <c r="C127" s="41"/>
      <c r="D127" s="8" t="s">
        <v>89</v>
      </c>
      <c r="E127" s="8" t="s">
        <v>13</v>
      </c>
      <c r="F127" s="8">
        <v>350</v>
      </c>
      <c r="G127" s="12"/>
      <c r="H127" s="12">
        <v>10296</v>
      </c>
      <c r="I127" s="12">
        <f>H127*8%</f>
        <v>823.68000000000006</v>
      </c>
      <c r="J127" s="12">
        <f>H127+I127</f>
        <v>11119.68</v>
      </c>
    </row>
    <row r="128" spans="1:10" x14ac:dyDescent="0.25">
      <c r="A128" s="8">
        <v>2</v>
      </c>
      <c r="B128" s="9" t="s">
        <v>90</v>
      </c>
      <c r="C128" s="9"/>
      <c r="D128" s="8" t="s">
        <v>91</v>
      </c>
      <c r="E128" s="8" t="s">
        <v>17</v>
      </c>
      <c r="F128" s="8">
        <v>30</v>
      </c>
      <c r="G128" s="12"/>
      <c r="H128" s="12">
        <f t="shared" ref="H128:H135" si="21">F128*G128</f>
        <v>0</v>
      </c>
      <c r="I128" s="12">
        <f t="shared" ref="I128:I135" si="22">H128*8%</f>
        <v>0</v>
      </c>
      <c r="J128" s="12">
        <f t="shared" ref="J128:J135" si="23">H128+I128</f>
        <v>0</v>
      </c>
    </row>
    <row r="129" spans="1:10" x14ac:dyDescent="0.25">
      <c r="A129" s="8">
        <v>3</v>
      </c>
      <c r="B129" s="9" t="s">
        <v>92</v>
      </c>
      <c r="C129" s="9"/>
      <c r="D129" s="8" t="s">
        <v>91</v>
      </c>
      <c r="E129" s="8" t="s">
        <v>17</v>
      </c>
      <c r="F129" s="8">
        <v>16</v>
      </c>
      <c r="G129" s="12"/>
      <c r="H129" s="12">
        <f t="shared" si="21"/>
        <v>0</v>
      </c>
      <c r="I129" s="12">
        <f t="shared" si="22"/>
        <v>0</v>
      </c>
      <c r="J129" s="12">
        <f t="shared" si="23"/>
        <v>0</v>
      </c>
    </row>
    <row r="130" spans="1:10" ht="39" x14ac:dyDescent="0.25">
      <c r="A130" s="8">
        <v>4</v>
      </c>
      <c r="B130" s="9" t="s">
        <v>93</v>
      </c>
      <c r="C130" s="9"/>
      <c r="D130" s="8" t="s">
        <v>91</v>
      </c>
      <c r="E130" s="8" t="s">
        <v>17</v>
      </c>
      <c r="F130" s="8">
        <v>5</v>
      </c>
      <c r="G130" s="12"/>
      <c r="H130" s="12">
        <f t="shared" si="21"/>
        <v>0</v>
      </c>
      <c r="I130" s="12">
        <f t="shared" si="22"/>
        <v>0</v>
      </c>
      <c r="J130" s="12">
        <f t="shared" si="23"/>
        <v>0</v>
      </c>
    </row>
    <row r="131" spans="1:10" x14ac:dyDescent="0.25">
      <c r="A131" s="8">
        <v>5</v>
      </c>
      <c r="B131" s="9" t="s">
        <v>94</v>
      </c>
      <c r="C131" s="9"/>
      <c r="D131" s="8" t="s">
        <v>95</v>
      </c>
      <c r="E131" s="8" t="s">
        <v>17</v>
      </c>
      <c r="F131" s="8">
        <v>20</v>
      </c>
      <c r="G131" s="12"/>
      <c r="H131" s="12">
        <f t="shared" si="21"/>
        <v>0</v>
      </c>
      <c r="I131" s="12">
        <f t="shared" si="22"/>
        <v>0</v>
      </c>
      <c r="J131" s="12">
        <f t="shared" si="23"/>
        <v>0</v>
      </c>
    </row>
    <row r="132" spans="1:10" x14ac:dyDescent="0.25">
      <c r="A132" s="8">
        <v>6</v>
      </c>
      <c r="B132" s="9" t="s">
        <v>96</v>
      </c>
      <c r="C132" s="9"/>
      <c r="D132" s="8" t="s">
        <v>95</v>
      </c>
      <c r="E132" s="8" t="s">
        <v>17</v>
      </c>
      <c r="F132" s="8">
        <v>15</v>
      </c>
      <c r="G132" s="12"/>
      <c r="H132" s="12">
        <f t="shared" si="21"/>
        <v>0</v>
      </c>
      <c r="I132" s="12">
        <f t="shared" si="22"/>
        <v>0</v>
      </c>
      <c r="J132" s="12">
        <f t="shared" si="23"/>
        <v>0</v>
      </c>
    </row>
    <row r="133" spans="1:10" ht="39" x14ac:dyDescent="0.25">
      <c r="A133" s="8">
        <v>7</v>
      </c>
      <c r="B133" s="9" t="s">
        <v>97</v>
      </c>
      <c r="C133" s="9"/>
      <c r="D133" s="8" t="s">
        <v>91</v>
      </c>
      <c r="E133" s="8" t="s">
        <v>17</v>
      </c>
      <c r="F133" s="8">
        <v>6</v>
      </c>
      <c r="G133" s="12"/>
      <c r="H133" s="12">
        <f t="shared" si="21"/>
        <v>0</v>
      </c>
      <c r="I133" s="12">
        <f t="shared" si="22"/>
        <v>0</v>
      </c>
      <c r="J133" s="12">
        <f t="shared" si="23"/>
        <v>0</v>
      </c>
    </row>
    <row r="134" spans="1:10" x14ac:dyDescent="0.25">
      <c r="A134" s="8">
        <v>8</v>
      </c>
      <c r="B134" s="9" t="s">
        <v>98</v>
      </c>
      <c r="C134" s="9"/>
      <c r="D134" s="8" t="s">
        <v>91</v>
      </c>
      <c r="E134" s="8" t="s">
        <v>17</v>
      </c>
      <c r="F134" s="8">
        <v>5</v>
      </c>
      <c r="G134" s="12"/>
      <c r="H134" s="12">
        <f t="shared" si="21"/>
        <v>0</v>
      </c>
      <c r="I134" s="12">
        <f t="shared" si="22"/>
        <v>0</v>
      </c>
      <c r="J134" s="12">
        <f t="shared" si="23"/>
        <v>0</v>
      </c>
    </row>
    <row r="135" spans="1:10" ht="26.25" x14ac:dyDescent="0.25">
      <c r="A135" s="8">
        <v>9</v>
      </c>
      <c r="B135" s="9" t="s">
        <v>99</v>
      </c>
      <c r="C135" s="9"/>
      <c r="D135" s="8" t="s">
        <v>91</v>
      </c>
      <c r="E135" s="8" t="s">
        <v>17</v>
      </c>
      <c r="F135" s="8">
        <v>5</v>
      </c>
      <c r="G135" s="12"/>
      <c r="H135" s="12">
        <f t="shared" si="21"/>
        <v>0</v>
      </c>
      <c r="I135" s="12">
        <f t="shared" si="22"/>
        <v>0</v>
      </c>
      <c r="J135" s="12">
        <f t="shared" si="23"/>
        <v>0</v>
      </c>
    </row>
    <row r="136" spans="1:10" x14ac:dyDescent="0.25">
      <c r="A136" s="8"/>
      <c r="B136" s="13" t="s">
        <v>10</v>
      </c>
      <c r="C136" s="8"/>
      <c r="D136" s="8"/>
      <c r="E136" s="8"/>
      <c r="F136" s="8"/>
      <c r="G136" s="12"/>
      <c r="H136" s="48">
        <f>SUM(H132:H135)</f>
        <v>0</v>
      </c>
      <c r="I136" s="48">
        <f>H136*8%</f>
        <v>0</v>
      </c>
      <c r="J136" s="48">
        <f>H136+I136</f>
        <v>0</v>
      </c>
    </row>
    <row r="137" spans="1:10" x14ac:dyDescent="0.25">
      <c r="D137" s="119"/>
      <c r="E137" s="119"/>
      <c r="F137" s="119"/>
      <c r="G137" s="170"/>
      <c r="H137" s="170"/>
      <c r="I137" s="170"/>
      <c r="J137" s="170"/>
    </row>
    <row r="138" spans="1:10" x14ac:dyDescent="0.25">
      <c r="A138" s="42"/>
      <c r="B138" s="216" t="s">
        <v>244</v>
      </c>
      <c r="D138" s="119"/>
      <c r="E138" s="119"/>
      <c r="F138" s="119"/>
      <c r="G138" s="170"/>
      <c r="H138" s="170"/>
      <c r="I138" s="170"/>
      <c r="J138" s="170"/>
    </row>
    <row r="139" spans="1:10" ht="39" x14ac:dyDescent="0.25">
      <c r="A139" s="6" t="s">
        <v>0</v>
      </c>
      <c r="B139" s="6" t="s">
        <v>1</v>
      </c>
      <c r="C139" s="7" t="s">
        <v>2</v>
      </c>
      <c r="D139" s="106" t="s">
        <v>3</v>
      </c>
      <c r="E139" s="105" t="s">
        <v>4</v>
      </c>
      <c r="F139" s="105" t="s">
        <v>5</v>
      </c>
      <c r="G139" s="107" t="s">
        <v>6</v>
      </c>
      <c r="H139" s="107" t="s">
        <v>7</v>
      </c>
      <c r="I139" s="108" t="s">
        <v>8</v>
      </c>
      <c r="J139" s="107" t="s">
        <v>9</v>
      </c>
    </row>
    <row r="140" spans="1:10" x14ac:dyDescent="0.25">
      <c r="A140" s="43">
        <v>1</v>
      </c>
      <c r="B140" s="44" t="s">
        <v>100</v>
      </c>
      <c r="C140" s="44"/>
      <c r="D140" s="44" t="s">
        <v>13</v>
      </c>
      <c r="E140" s="43" t="s">
        <v>13</v>
      </c>
      <c r="F140" s="43">
        <v>5</v>
      </c>
      <c r="G140" s="45"/>
      <c r="H140" s="46">
        <f>F140*G140</f>
        <v>0</v>
      </c>
      <c r="I140" s="45">
        <f>H140*8%</f>
        <v>0</v>
      </c>
      <c r="J140" s="46">
        <f>H140+I140</f>
        <v>0</v>
      </c>
    </row>
    <row r="141" spans="1:10" x14ac:dyDescent="0.25">
      <c r="A141" s="43">
        <v>2</v>
      </c>
      <c r="B141" s="44" t="s">
        <v>101</v>
      </c>
      <c r="C141" s="44"/>
      <c r="D141" s="43" t="s">
        <v>13</v>
      </c>
      <c r="E141" s="43" t="s">
        <v>13</v>
      </c>
      <c r="F141" s="43">
        <v>3</v>
      </c>
      <c r="G141" s="45"/>
      <c r="H141" s="46">
        <f>F141*G141</f>
        <v>0</v>
      </c>
      <c r="I141" s="45">
        <f>H141*8%</f>
        <v>0</v>
      </c>
      <c r="J141" s="46">
        <f>H141+I141</f>
        <v>0</v>
      </c>
    </row>
    <row r="142" spans="1:10" x14ac:dyDescent="0.25">
      <c r="A142" s="43">
        <v>3</v>
      </c>
      <c r="B142" s="44" t="s">
        <v>102</v>
      </c>
      <c r="C142" s="44"/>
      <c r="D142" s="43" t="s">
        <v>13</v>
      </c>
      <c r="E142" s="43" t="s">
        <v>13</v>
      </c>
      <c r="F142" s="43">
        <v>3</v>
      </c>
      <c r="G142" s="45"/>
      <c r="H142" s="46">
        <f>F142*G142</f>
        <v>0</v>
      </c>
      <c r="I142" s="45">
        <f>H142*8%</f>
        <v>0</v>
      </c>
      <c r="J142" s="46">
        <f>H142+I142</f>
        <v>0</v>
      </c>
    </row>
    <row r="143" spans="1:10" x14ac:dyDescent="0.25">
      <c r="A143" s="43">
        <v>4</v>
      </c>
      <c r="B143" s="44" t="s">
        <v>103</v>
      </c>
      <c r="C143" s="44"/>
      <c r="D143" s="43" t="s">
        <v>13</v>
      </c>
      <c r="E143" s="43" t="s">
        <v>13</v>
      </c>
      <c r="F143" s="43">
        <v>3</v>
      </c>
      <c r="G143" s="45"/>
      <c r="H143" s="46">
        <f>F143*G143</f>
        <v>0</v>
      </c>
      <c r="I143" s="45">
        <f>H143*8%</f>
        <v>0</v>
      </c>
      <c r="J143" s="46">
        <f>H143+I143</f>
        <v>0</v>
      </c>
    </row>
    <row r="144" spans="1:10" x14ac:dyDescent="0.25">
      <c r="A144" s="43"/>
      <c r="B144" s="47" t="s">
        <v>10</v>
      </c>
      <c r="C144" s="43"/>
      <c r="D144" s="43"/>
      <c r="E144" s="43"/>
      <c r="F144" s="43"/>
      <c r="G144" s="45"/>
      <c r="H144" s="48">
        <f>SUM(H140:H143)</f>
        <v>0</v>
      </c>
      <c r="I144" s="48">
        <f>H144*8%</f>
        <v>0</v>
      </c>
      <c r="J144" s="48">
        <f>H144+I144</f>
        <v>0</v>
      </c>
    </row>
    <row r="145" spans="1:10" x14ac:dyDescent="0.25">
      <c r="D145" s="119"/>
      <c r="E145" s="119"/>
      <c r="F145" s="119"/>
      <c r="G145" s="170"/>
      <c r="H145" s="170"/>
      <c r="I145" s="170"/>
      <c r="J145" s="170"/>
    </row>
    <row r="146" spans="1:10" x14ac:dyDescent="0.25">
      <c r="A146" s="3"/>
      <c r="B146" s="217" t="s">
        <v>245</v>
      </c>
      <c r="C146" s="4"/>
      <c r="D146" s="4"/>
      <c r="E146" s="4"/>
      <c r="F146" s="4"/>
      <c r="G146" s="171"/>
      <c r="H146" s="171"/>
      <c r="I146" s="171"/>
      <c r="J146" s="171"/>
    </row>
    <row r="147" spans="1:10" ht="39" x14ac:dyDescent="0.25">
      <c r="A147" s="6" t="s">
        <v>0</v>
      </c>
      <c r="B147" s="6" t="s">
        <v>1</v>
      </c>
      <c r="C147" s="7" t="s">
        <v>87</v>
      </c>
      <c r="D147" s="106" t="s">
        <v>3</v>
      </c>
      <c r="E147" s="105" t="s">
        <v>4</v>
      </c>
      <c r="F147" s="105" t="s">
        <v>5</v>
      </c>
      <c r="G147" s="107" t="s">
        <v>6</v>
      </c>
      <c r="H147" s="107" t="s">
        <v>7</v>
      </c>
      <c r="I147" s="108" t="s">
        <v>8</v>
      </c>
      <c r="J147" s="107" t="s">
        <v>9</v>
      </c>
    </row>
    <row r="148" spans="1:10" ht="153" x14ac:dyDescent="0.25">
      <c r="A148" s="8">
        <v>1</v>
      </c>
      <c r="B148" s="49" t="s">
        <v>104</v>
      </c>
      <c r="C148" s="50"/>
      <c r="D148" s="8" t="s">
        <v>76</v>
      </c>
      <c r="E148" s="8" t="s">
        <v>12</v>
      </c>
      <c r="F148" s="8">
        <v>400</v>
      </c>
      <c r="G148" s="12"/>
      <c r="H148" s="12">
        <f>F148*G148</f>
        <v>0</v>
      </c>
      <c r="I148" s="12">
        <f>H148*8%</f>
        <v>0</v>
      </c>
      <c r="J148" s="12">
        <f>H148+I148</f>
        <v>0</v>
      </c>
    </row>
    <row r="149" spans="1:10" hidden="1" x14ac:dyDescent="0.25">
      <c r="A149" s="8"/>
      <c r="B149" s="13" t="s">
        <v>10</v>
      </c>
      <c r="C149" s="8"/>
      <c r="D149" s="8"/>
      <c r="E149" s="8"/>
      <c r="F149" s="8"/>
      <c r="G149" s="12"/>
      <c r="H149" s="16">
        <f t="shared" ref="H149:J150" si="24">SUM(H148)</f>
        <v>0</v>
      </c>
      <c r="I149" s="16">
        <f t="shared" si="24"/>
        <v>0</v>
      </c>
      <c r="J149" s="16">
        <f t="shared" si="24"/>
        <v>0</v>
      </c>
    </row>
    <row r="150" spans="1:10" s="114" customFormat="1" x14ac:dyDescent="0.25">
      <c r="A150" s="43"/>
      <c r="B150" s="47" t="s">
        <v>10</v>
      </c>
      <c r="C150" s="43"/>
      <c r="D150" s="43"/>
      <c r="E150" s="43"/>
      <c r="F150" s="43"/>
      <c r="G150" s="45"/>
      <c r="H150" s="48">
        <f t="shared" si="24"/>
        <v>0</v>
      </c>
      <c r="I150" s="48">
        <f t="shared" si="24"/>
        <v>0</v>
      </c>
      <c r="J150" s="48">
        <f t="shared" si="24"/>
        <v>0</v>
      </c>
    </row>
    <row r="151" spans="1:10" s="114" customFormat="1" x14ac:dyDescent="0.25">
      <c r="A151" s="101"/>
      <c r="B151" s="21"/>
      <c r="C151" s="101"/>
      <c r="D151" s="101"/>
      <c r="E151" s="101"/>
      <c r="F151" s="101"/>
      <c r="G151" s="178"/>
      <c r="H151" s="118"/>
      <c r="I151" s="118"/>
      <c r="J151" s="118"/>
    </row>
    <row r="152" spans="1:10" x14ac:dyDescent="0.25">
      <c r="A152" s="42"/>
      <c r="B152" s="51" t="s">
        <v>246</v>
      </c>
      <c r="D152" s="119"/>
      <c r="E152" s="119"/>
      <c r="F152" s="119"/>
      <c r="G152" s="170"/>
      <c r="H152" s="170"/>
      <c r="I152" s="170"/>
      <c r="J152" s="170"/>
    </row>
    <row r="153" spans="1:10" ht="39" x14ac:dyDescent="0.25">
      <c r="A153" s="6" t="s">
        <v>0</v>
      </c>
      <c r="B153" s="6" t="s">
        <v>1</v>
      </c>
      <c r="C153" s="7" t="s">
        <v>2</v>
      </c>
      <c r="D153" s="106" t="s">
        <v>3</v>
      </c>
      <c r="E153" s="105" t="s">
        <v>4</v>
      </c>
      <c r="F153" s="105" t="s">
        <v>5</v>
      </c>
      <c r="G153" s="107" t="s">
        <v>6</v>
      </c>
      <c r="H153" s="107" t="s">
        <v>7</v>
      </c>
      <c r="I153" s="108" t="s">
        <v>8</v>
      </c>
      <c r="J153" s="107" t="s">
        <v>9</v>
      </c>
    </row>
    <row r="154" spans="1:10" ht="153.75" x14ac:dyDescent="0.25">
      <c r="A154" s="43">
        <v>1</v>
      </c>
      <c r="B154" s="52" t="s">
        <v>105</v>
      </c>
      <c r="C154" s="44"/>
      <c r="D154" s="44">
        <v>50</v>
      </c>
      <c r="E154" s="43" t="s">
        <v>79</v>
      </c>
      <c r="F154" s="43">
        <v>500</v>
      </c>
      <c r="G154" s="45"/>
      <c r="H154" s="46">
        <f>F154*G154</f>
        <v>0</v>
      </c>
      <c r="I154" s="45">
        <f>H154*8%</f>
        <v>0</v>
      </c>
      <c r="J154" s="46"/>
    </row>
    <row r="155" spans="1:10" x14ac:dyDescent="0.25">
      <c r="A155" s="43"/>
      <c r="B155" s="47" t="s">
        <v>10</v>
      </c>
      <c r="C155" s="43"/>
      <c r="D155" s="43"/>
      <c r="E155" s="43"/>
      <c r="F155" s="43"/>
      <c r="G155" s="45"/>
      <c r="H155" s="48">
        <f>SUM(H154:H154)</f>
        <v>0</v>
      </c>
      <c r="I155" s="48">
        <f>H155*8%</f>
        <v>0</v>
      </c>
      <c r="J155" s="48">
        <f>H155+I155</f>
        <v>0</v>
      </c>
    </row>
    <row r="156" spans="1:10" s="114" customFormat="1" x14ac:dyDescent="0.25">
      <c r="A156" s="194"/>
      <c r="B156" s="195"/>
      <c r="C156" s="194"/>
      <c r="D156" s="194"/>
      <c r="E156" s="194"/>
      <c r="F156" s="194"/>
      <c r="G156" s="196"/>
      <c r="H156" s="197"/>
      <c r="I156" s="197"/>
      <c r="J156" s="197"/>
    </row>
    <row r="157" spans="1:10" s="114" customFormat="1" x14ac:dyDescent="0.25">
      <c r="A157" s="194"/>
      <c r="B157" s="195"/>
      <c r="C157" s="194"/>
      <c r="D157" s="194"/>
      <c r="E157" s="194"/>
      <c r="F157" s="194"/>
      <c r="G157" s="196"/>
      <c r="H157" s="197"/>
      <c r="I157" s="197"/>
      <c r="J157" s="197"/>
    </row>
    <row r="158" spans="1:10" s="114" customFormat="1" x14ac:dyDescent="0.25">
      <c r="A158" s="194"/>
      <c r="B158" s="195"/>
      <c r="C158" s="194"/>
      <c r="D158" s="194"/>
      <c r="E158" s="194"/>
      <c r="F158" s="194"/>
      <c r="G158" s="196"/>
      <c r="H158" s="197"/>
      <c r="I158" s="197"/>
      <c r="J158" s="197"/>
    </row>
    <row r="159" spans="1:10" s="114" customFormat="1" x14ac:dyDescent="0.25">
      <c r="A159" s="194"/>
      <c r="B159" s="195"/>
      <c r="C159" s="194"/>
      <c r="D159" s="194"/>
      <c r="E159" s="194"/>
      <c r="F159" s="194"/>
      <c r="G159" s="196"/>
      <c r="H159" s="197"/>
      <c r="I159" s="197"/>
      <c r="J159" s="197"/>
    </row>
    <row r="160" spans="1:10" s="114" customFormat="1" x14ac:dyDescent="0.25">
      <c r="A160" s="194"/>
      <c r="B160" s="195"/>
      <c r="C160" s="194"/>
      <c r="D160" s="194"/>
      <c r="E160" s="194"/>
      <c r="F160" s="194"/>
      <c r="G160" s="196"/>
      <c r="H160" s="197"/>
      <c r="I160" s="197"/>
      <c r="J160" s="197"/>
    </row>
    <row r="161" spans="1:10" s="114" customFormat="1" x14ac:dyDescent="0.25">
      <c r="A161" s="194"/>
      <c r="B161" s="195"/>
      <c r="C161" s="194"/>
      <c r="D161" s="194"/>
      <c r="E161" s="194"/>
      <c r="F161" s="194"/>
      <c r="G161" s="196"/>
      <c r="H161" s="197"/>
      <c r="I161" s="197"/>
      <c r="J161" s="197"/>
    </row>
    <row r="162" spans="1:10" s="114" customFormat="1" x14ac:dyDescent="0.25">
      <c r="A162" s="194"/>
      <c r="B162" s="195"/>
      <c r="C162" s="194"/>
      <c r="D162" s="194"/>
      <c r="E162" s="194"/>
      <c r="F162" s="194"/>
      <c r="G162" s="196"/>
      <c r="H162" s="197"/>
      <c r="I162" s="197"/>
      <c r="J162" s="197"/>
    </row>
    <row r="163" spans="1:10" s="114" customFormat="1" x14ac:dyDescent="0.25">
      <c r="A163" s="194"/>
      <c r="B163" s="195"/>
      <c r="C163" s="194"/>
      <c r="D163" s="194"/>
      <c r="E163" s="194"/>
      <c r="F163" s="194"/>
      <c r="G163" s="196"/>
      <c r="H163" s="197"/>
      <c r="I163" s="197"/>
      <c r="J163" s="197"/>
    </row>
    <row r="164" spans="1:10" s="114" customFormat="1" x14ac:dyDescent="0.25">
      <c r="A164" s="194"/>
      <c r="B164" s="195"/>
      <c r="C164" s="194"/>
      <c r="D164" s="194"/>
      <c r="E164" s="194"/>
      <c r="F164" s="194"/>
      <c r="G164" s="196"/>
      <c r="H164" s="197"/>
      <c r="I164" s="197"/>
      <c r="J164" s="197"/>
    </row>
    <row r="165" spans="1:10" s="114" customFormat="1" x14ac:dyDescent="0.25">
      <c r="A165" s="194"/>
      <c r="B165" s="195"/>
      <c r="C165" s="194"/>
      <c r="D165" s="194"/>
      <c r="E165" s="194"/>
      <c r="F165" s="194"/>
      <c r="G165" s="196"/>
      <c r="H165" s="197"/>
      <c r="I165" s="197"/>
      <c r="J165" s="197"/>
    </row>
    <row r="166" spans="1:10" s="114" customFormat="1" x14ac:dyDescent="0.25">
      <c r="A166" s="194"/>
      <c r="B166" s="195"/>
      <c r="C166" s="194"/>
      <c r="D166" s="194"/>
      <c r="E166" s="194"/>
      <c r="F166" s="194"/>
      <c r="G166" s="196"/>
      <c r="H166" s="197"/>
      <c r="I166" s="197"/>
      <c r="J166" s="197"/>
    </row>
    <row r="167" spans="1:10" s="114" customFormat="1" x14ac:dyDescent="0.25">
      <c r="A167" s="194"/>
      <c r="B167" s="195"/>
      <c r="C167" s="194"/>
      <c r="D167" s="194"/>
      <c r="E167" s="194"/>
      <c r="F167" s="194"/>
      <c r="G167" s="196"/>
      <c r="H167" s="197"/>
      <c r="I167" s="197"/>
      <c r="J167" s="197"/>
    </row>
    <row r="168" spans="1:10" s="114" customFormat="1" x14ac:dyDescent="0.25">
      <c r="A168" s="194"/>
      <c r="B168" s="195"/>
      <c r="C168" s="194"/>
      <c r="D168" s="194"/>
      <c r="E168" s="194"/>
      <c r="F168" s="194"/>
      <c r="G168" s="196"/>
      <c r="H168" s="197"/>
      <c r="I168" s="197"/>
      <c r="J168" s="197"/>
    </row>
    <row r="169" spans="1:10" s="114" customFormat="1" x14ac:dyDescent="0.25">
      <c r="A169" s="194"/>
      <c r="B169" s="195"/>
      <c r="C169" s="194"/>
      <c r="D169" s="194"/>
      <c r="E169" s="194"/>
      <c r="F169" s="194"/>
      <c r="G169" s="196"/>
      <c r="H169" s="197"/>
      <c r="I169" s="197"/>
      <c r="J169" s="197"/>
    </row>
    <row r="170" spans="1:10" s="114" customFormat="1" x14ac:dyDescent="0.25">
      <c r="A170" s="194"/>
      <c r="B170" s="195"/>
      <c r="C170" s="194"/>
      <c r="D170" s="194"/>
      <c r="E170" s="194"/>
      <c r="F170" s="194"/>
      <c r="G170" s="196"/>
      <c r="H170" s="197"/>
      <c r="I170" s="197"/>
      <c r="J170" s="197"/>
    </row>
    <row r="171" spans="1:10" s="114" customFormat="1" x14ac:dyDescent="0.25">
      <c r="A171" s="194"/>
      <c r="B171" s="195"/>
      <c r="C171" s="194"/>
      <c r="D171" s="194"/>
      <c r="E171" s="194"/>
      <c r="F171" s="194"/>
      <c r="G171" s="196"/>
      <c r="H171" s="197"/>
      <c r="I171" s="197"/>
      <c r="J171" s="197"/>
    </row>
    <row r="172" spans="1:10" s="114" customFormat="1" x14ac:dyDescent="0.25">
      <c r="A172" s="194"/>
      <c r="B172" s="195"/>
      <c r="C172" s="194"/>
      <c r="D172" s="194"/>
      <c r="E172" s="194"/>
      <c r="F172" s="194"/>
      <c r="G172" s="196"/>
      <c r="H172" s="197"/>
      <c r="I172" s="197"/>
      <c r="J172" s="197"/>
    </row>
    <row r="173" spans="1:10" s="114" customFormat="1" x14ac:dyDescent="0.25">
      <c r="A173" s="194"/>
      <c r="B173" s="195"/>
      <c r="C173" s="194"/>
      <c r="D173" s="194"/>
      <c r="E173" s="194"/>
      <c r="F173" s="194"/>
      <c r="G173" s="196"/>
      <c r="H173" s="197"/>
      <c r="I173" s="197"/>
      <c r="J173" s="197"/>
    </row>
    <row r="174" spans="1:10" s="114" customFormat="1" x14ac:dyDescent="0.25">
      <c r="A174" s="194"/>
      <c r="B174" s="195"/>
      <c r="C174" s="194"/>
      <c r="D174" s="194"/>
      <c r="E174" s="194"/>
      <c r="F174" s="194"/>
      <c r="G174" s="196"/>
      <c r="H174" s="197"/>
      <c r="I174" s="197"/>
      <c r="J174" s="197"/>
    </row>
    <row r="175" spans="1:10" s="114" customFormat="1" x14ac:dyDescent="0.25">
      <c r="A175" s="194"/>
      <c r="B175" s="195"/>
      <c r="C175" s="194"/>
      <c r="D175" s="194"/>
      <c r="E175" s="194"/>
      <c r="F175" s="194"/>
      <c r="G175" s="196"/>
      <c r="H175" s="197"/>
      <c r="I175" s="197"/>
      <c r="J175" s="197"/>
    </row>
    <row r="176" spans="1:10" s="114" customFormat="1" x14ac:dyDescent="0.25">
      <c r="A176" s="194"/>
      <c r="B176" s="195"/>
      <c r="C176" s="194"/>
      <c r="D176" s="194"/>
      <c r="E176" s="194"/>
      <c r="F176" s="194"/>
      <c r="G176" s="196"/>
      <c r="H176" s="197"/>
      <c r="I176" s="197"/>
      <c r="J176" s="197"/>
    </row>
    <row r="177" spans="1:10" s="114" customFormat="1" x14ac:dyDescent="0.25">
      <c r="A177" s="194"/>
      <c r="B177" s="195"/>
      <c r="C177" s="194"/>
      <c r="D177" s="194"/>
      <c r="E177" s="194"/>
      <c r="F177" s="194"/>
      <c r="G177" s="196"/>
      <c r="H177" s="197"/>
      <c r="I177" s="197"/>
      <c r="J177" s="197"/>
    </row>
    <row r="178" spans="1:10" s="114" customFormat="1" x14ac:dyDescent="0.25">
      <c r="A178" s="194"/>
      <c r="B178" s="195"/>
      <c r="C178" s="194"/>
      <c r="D178" s="194"/>
      <c r="E178" s="194"/>
      <c r="F178" s="194"/>
      <c r="G178" s="196"/>
      <c r="H178" s="197"/>
      <c r="I178" s="197"/>
      <c r="J178" s="197"/>
    </row>
    <row r="179" spans="1:10" x14ac:dyDescent="0.25">
      <c r="A179" s="3"/>
      <c r="B179" s="218" t="s">
        <v>247</v>
      </c>
      <c r="C179" s="53"/>
      <c r="D179" s="53"/>
      <c r="E179" s="53"/>
      <c r="F179" s="53"/>
      <c r="G179" s="179"/>
      <c r="H179" s="180"/>
      <c r="I179" s="180"/>
      <c r="J179" s="180"/>
    </row>
    <row r="180" spans="1:10" ht="32.25" customHeight="1" x14ac:dyDescent="0.25">
      <c r="A180" s="54" t="s">
        <v>0</v>
      </c>
      <c r="B180" s="54" t="s">
        <v>1</v>
      </c>
      <c r="C180" s="55" t="s">
        <v>2</v>
      </c>
      <c r="D180" s="55" t="s">
        <v>3</v>
      </c>
      <c r="E180" s="54" t="s">
        <v>4</v>
      </c>
      <c r="F180" s="54" t="s">
        <v>5</v>
      </c>
      <c r="G180" s="181" t="s">
        <v>6</v>
      </c>
      <c r="H180" s="181" t="s">
        <v>7</v>
      </c>
      <c r="I180" s="182" t="s">
        <v>8</v>
      </c>
      <c r="J180" s="181" t="s">
        <v>9</v>
      </c>
    </row>
    <row r="181" spans="1:10" ht="293.25" customHeight="1" x14ac:dyDescent="0.25">
      <c r="A181" s="56">
        <v>1</v>
      </c>
      <c r="B181" s="52" t="s">
        <v>106</v>
      </c>
      <c r="C181" s="57"/>
      <c r="D181" s="58">
        <v>50</v>
      </c>
      <c r="E181" s="58" t="s">
        <v>79</v>
      </c>
      <c r="F181" s="58">
        <v>500</v>
      </c>
      <c r="G181" s="168"/>
      <c r="H181" s="183">
        <f>F181*G181</f>
        <v>0</v>
      </c>
      <c r="I181" s="183">
        <f>H181*8%</f>
        <v>0</v>
      </c>
      <c r="J181" s="183">
        <f>H181+I181</f>
        <v>0</v>
      </c>
    </row>
    <row r="182" spans="1:10" ht="15.75" customHeight="1" x14ac:dyDescent="0.25">
      <c r="A182" s="1"/>
      <c r="B182" s="13" t="s">
        <v>10</v>
      </c>
      <c r="C182" s="1"/>
      <c r="D182" s="146"/>
      <c r="E182" s="17"/>
      <c r="F182" s="17"/>
      <c r="G182" s="19"/>
      <c r="H182" s="16">
        <f>SUM(H181)</f>
        <v>0</v>
      </c>
      <c r="I182" s="16">
        <f>SUM(I181)</f>
        <v>0</v>
      </c>
      <c r="J182" s="16">
        <f>SUM(J181)</f>
        <v>0</v>
      </c>
    </row>
    <row r="183" spans="1:10" ht="15.75" x14ac:dyDescent="0.25">
      <c r="C183" s="59"/>
      <c r="D183" s="119"/>
      <c r="E183" s="119"/>
      <c r="F183" s="119"/>
      <c r="G183" s="170"/>
      <c r="H183" s="170"/>
      <c r="I183" s="170"/>
      <c r="J183" s="170"/>
    </row>
    <row r="184" spans="1:10" s="114" customFormat="1" x14ac:dyDescent="0.25">
      <c r="A184" s="116"/>
      <c r="B184" s="116" t="s">
        <v>248</v>
      </c>
      <c r="D184" s="119"/>
      <c r="E184" s="119"/>
      <c r="F184" s="119"/>
      <c r="G184" s="170"/>
      <c r="H184" s="170"/>
      <c r="I184" s="170"/>
      <c r="J184" s="170"/>
    </row>
    <row r="185" spans="1:10" ht="39" x14ac:dyDescent="0.25">
      <c r="A185" s="105" t="s">
        <v>0</v>
      </c>
      <c r="B185" s="105" t="s">
        <v>1</v>
      </c>
      <c r="C185" s="106" t="s">
        <v>2</v>
      </c>
      <c r="D185" s="106" t="s">
        <v>3</v>
      </c>
      <c r="E185" s="105" t="s">
        <v>4</v>
      </c>
      <c r="F185" s="105" t="s">
        <v>5</v>
      </c>
      <c r="G185" s="107" t="s">
        <v>6</v>
      </c>
      <c r="H185" s="107" t="s">
        <v>7</v>
      </c>
      <c r="I185" s="108" t="s">
        <v>8</v>
      </c>
      <c r="J185" s="107" t="s">
        <v>9</v>
      </c>
    </row>
    <row r="186" spans="1:10" ht="111" customHeight="1" x14ac:dyDescent="0.25">
      <c r="A186" s="60">
        <v>1</v>
      </c>
      <c r="B186" s="61" t="s">
        <v>107</v>
      </c>
      <c r="C186" s="62"/>
      <c r="D186" s="58"/>
      <c r="E186" s="63" t="s">
        <v>13</v>
      </c>
      <c r="F186" s="63">
        <v>3500</v>
      </c>
      <c r="G186" s="184"/>
      <c r="H186" s="183">
        <f t="shared" ref="H186:H189" si="25">F186*G186</f>
        <v>0</v>
      </c>
      <c r="I186" s="183">
        <f t="shared" ref="I186:I189" si="26">H186*8%</f>
        <v>0</v>
      </c>
      <c r="J186" s="183">
        <f t="shared" ref="J186:J189" si="27">H186+I186</f>
        <v>0</v>
      </c>
    </row>
    <row r="187" spans="1:10" ht="77.25" x14ac:dyDescent="0.25">
      <c r="A187" s="60">
        <v>2</v>
      </c>
      <c r="B187" s="64" t="s">
        <v>108</v>
      </c>
      <c r="C187" s="62"/>
      <c r="D187" s="58"/>
      <c r="E187" s="63" t="s">
        <v>13</v>
      </c>
      <c r="F187" s="63">
        <v>6500</v>
      </c>
      <c r="G187" s="184"/>
      <c r="H187" s="183">
        <f t="shared" si="25"/>
        <v>0</v>
      </c>
      <c r="I187" s="183">
        <f t="shared" si="26"/>
        <v>0</v>
      </c>
      <c r="J187" s="183">
        <f t="shared" si="27"/>
        <v>0</v>
      </c>
    </row>
    <row r="188" spans="1:10" x14ac:dyDescent="0.25">
      <c r="A188" s="60">
        <v>3</v>
      </c>
      <c r="B188" s="62" t="s">
        <v>109</v>
      </c>
      <c r="C188" s="62"/>
      <c r="D188" s="58"/>
      <c r="E188" s="63" t="s">
        <v>13</v>
      </c>
      <c r="F188" s="63">
        <v>3200</v>
      </c>
      <c r="G188" s="184"/>
      <c r="H188" s="183">
        <f t="shared" si="25"/>
        <v>0</v>
      </c>
      <c r="I188" s="183">
        <f t="shared" si="26"/>
        <v>0</v>
      </c>
      <c r="J188" s="183">
        <f t="shared" si="27"/>
        <v>0</v>
      </c>
    </row>
    <row r="189" spans="1:10" x14ac:dyDescent="0.25">
      <c r="A189" s="65"/>
      <c r="B189" s="66" t="s">
        <v>10</v>
      </c>
      <c r="C189" s="67"/>
      <c r="D189" s="67"/>
      <c r="E189" s="28"/>
      <c r="F189" s="28"/>
      <c r="G189" s="29"/>
      <c r="H189" s="183">
        <f t="shared" si="25"/>
        <v>0</v>
      </c>
      <c r="I189" s="183">
        <f t="shared" si="26"/>
        <v>0</v>
      </c>
      <c r="J189" s="183">
        <f t="shared" si="27"/>
        <v>0</v>
      </c>
    </row>
    <row r="190" spans="1:10" x14ac:dyDescent="0.25">
      <c r="D190" s="119"/>
      <c r="E190" s="119"/>
      <c r="F190" s="119"/>
      <c r="G190" s="170"/>
      <c r="H190" s="170"/>
      <c r="I190" s="170"/>
      <c r="J190" s="170"/>
    </row>
    <row r="191" spans="1:10" x14ac:dyDescent="0.25">
      <c r="A191" s="116"/>
      <c r="B191" s="117" t="s">
        <v>249</v>
      </c>
      <c r="D191" s="119"/>
      <c r="E191" s="119"/>
      <c r="F191" s="119"/>
      <c r="G191" s="170"/>
      <c r="H191" s="170"/>
      <c r="I191" s="170"/>
      <c r="J191" s="170"/>
    </row>
    <row r="192" spans="1:10" ht="39" x14ac:dyDescent="0.25">
      <c r="A192" s="6" t="s">
        <v>0</v>
      </c>
      <c r="B192" s="6" t="s">
        <v>1</v>
      </c>
      <c r="C192" s="7" t="s">
        <v>2</v>
      </c>
      <c r="D192" s="106" t="s">
        <v>3</v>
      </c>
      <c r="E192" s="105" t="s">
        <v>4</v>
      </c>
      <c r="F192" s="105" t="s">
        <v>5</v>
      </c>
      <c r="G192" s="107" t="s">
        <v>6</v>
      </c>
      <c r="H192" s="107" t="s">
        <v>7</v>
      </c>
      <c r="I192" s="108" t="s">
        <v>8</v>
      </c>
      <c r="J192" s="107" t="s">
        <v>9</v>
      </c>
    </row>
    <row r="193" spans="1:10" ht="39" x14ac:dyDescent="0.25">
      <c r="A193" s="8">
        <v>1</v>
      </c>
      <c r="B193" s="9" t="s">
        <v>110</v>
      </c>
      <c r="C193" s="9"/>
      <c r="D193" s="8" t="s">
        <v>111</v>
      </c>
      <c r="E193" s="8" t="s">
        <v>13</v>
      </c>
      <c r="F193" s="8">
        <v>400</v>
      </c>
      <c r="G193" s="12"/>
      <c r="H193" s="12">
        <f>F193*G193</f>
        <v>0</v>
      </c>
      <c r="I193" s="12">
        <f>H193*8%</f>
        <v>0</v>
      </c>
      <c r="J193" s="12">
        <f>H193+I193</f>
        <v>0</v>
      </c>
    </row>
    <row r="194" spans="1:10" ht="39" x14ac:dyDescent="0.25">
      <c r="A194" s="8">
        <v>2</v>
      </c>
      <c r="B194" s="9" t="s">
        <v>112</v>
      </c>
      <c r="C194" s="9"/>
      <c r="D194" s="8" t="s">
        <v>111</v>
      </c>
      <c r="E194" s="8" t="s">
        <v>13</v>
      </c>
      <c r="F194" s="8">
        <v>100</v>
      </c>
      <c r="G194" s="12"/>
      <c r="H194" s="12">
        <f t="shared" ref="H194:H207" si="28">F194*G194</f>
        <v>0</v>
      </c>
      <c r="I194" s="12">
        <f t="shared" ref="I194:I208" si="29">H194*8%</f>
        <v>0</v>
      </c>
      <c r="J194" s="12">
        <f t="shared" ref="J194:J208" si="30">H194+I194</f>
        <v>0</v>
      </c>
    </row>
    <row r="195" spans="1:10" ht="39" x14ac:dyDescent="0.25">
      <c r="A195" s="8">
        <v>3</v>
      </c>
      <c r="B195" s="9" t="s">
        <v>113</v>
      </c>
      <c r="C195" s="9"/>
      <c r="D195" s="8" t="s">
        <v>114</v>
      </c>
      <c r="E195" s="8" t="s">
        <v>115</v>
      </c>
      <c r="F195" s="8">
        <v>300</v>
      </c>
      <c r="G195" s="12"/>
      <c r="H195" s="12">
        <f t="shared" si="28"/>
        <v>0</v>
      </c>
      <c r="I195" s="12">
        <f t="shared" si="29"/>
        <v>0</v>
      </c>
      <c r="J195" s="12">
        <f t="shared" si="30"/>
        <v>0</v>
      </c>
    </row>
    <row r="196" spans="1:10" ht="26.25" x14ac:dyDescent="0.25">
      <c r="A196" s="8">
        <v>4</v>
      </c>
      <c r="B196" s="9" t="s">
        <v>116</v>
      </c>
      <c r="C196" s="9"/>
      <c r="D196" s="8" t="s">
        <v>111</v>
      </c>
      <c r="E196" s="8" t="s">
        <v>13</v>
      </c>
      <c r="F196" s="8">
        <v>150</v>
      </c>
      <c r="G196" s="12"/>
      <c r="H196" s="12">
        <f t="shared" si="28"/>
        <v>0</v>
      </c>
      <c r="I196" s="12">
        <f t="shared" si="29"/>
        <v>0</v>
      </c>
      <c r="J196" s="12">
        <f t="shared" si="30"/>
        <v>0</v>
      </c>
    </row>
    <row r="197" spans="1:10" ht="26.25" x14ac:dyDescent="0.25">
      <c r="A197" s="8">
        <v>5</v>
      </c>
      <c r="B197" s="9" t="s">
        <v>117</v>
      </c>
      <c r="C197" s="9"/>
      <c r="D197" s="8" t="s">
        <v>62</v>
      </c>
      <c r="E197" s="8" t="s">
        <v>13</v>
      </c>
      <c r="F197" s="8">
        <v>15</v>
      </c>
      <c r="G197" s="12"/>
      <c r="H197" s="12">
        <f t="shared" si="28"/>
        <v>0</v>
      </c>
      <c r="I197" s="12">
        <f t="shared" si="29"/>
        <v>0</v>
      </c>
      <c r="J197" s="12">
        <f t="shared" si="30"/>
        <v>0</v>
      </c>
    </row>
    <row r="198" spans="1:10" x14ac:dyDescent="0.25">
      <c r="A198" s="8">
        <v>6</v>
      </c>
      <c r="B198" s="9" t="s">
        <v>118</v>
      </c>
      <c r="C198" s="9"/>
      <c r="D198" s="8" t="s">
        <v>111</v>
      </c>
      <c r="E198" s="8" t="s">
        <v>13</v>
      </c>
      <c r="F198" s="8">
        <v>40</v>
      </c>
      <c r="G198" s="12"/>
      <c r="H198" s="12">
        <f t="shared" si="28"/>
        <v>0</v>
      </c>
      <c r="I198" s="12">
        <f t="shared" si="29"/>
        <v>0</v>
      </c>
      <c r="J198" s="12">
        <f t="shared" si="30"/>
        <v>0</v>
      </c>
    </row>
    <row r="199" spans="1:10" ht="39" x14ac:dyDescent="0.25">
      <c r="A199" s="8">
        <v>7</v>
      </c>
      <c r="B199" s="9" t="s">
        <v>119</v>
      </c>
      <c r="C199" s="9"/>
      <c r="D199" s="8" t="s">
        <v>111</v>
      </c>
      <c r="E199" s="8" t="s">
        <v>13</v>
      </c>
      <c r="F199" s="8">
        <v>60</v>
      </c>
      <c r="G199" s="12"/>
      <c r="H199" s="12">
        <f t="shared" si="28"/>
        <v>0</v>
      </c>
      <c r="I199" s="12">
        <f t="shared" si="29"/>
        <v>0</v>
      </c>
      <c r="J199" s="12">
        <f t="shared" si="30"/>
        <v>0</v>
      </c>
    </row>
    <row r="200" spans="1:10" x14ac:dyDescent="0.25">
      <c r="A200" s="8">
        <v>8</v>
      </c>
      <c r="B200" s="9" t="s">
        <v>120</v>
      </c>
      <c r="C200" s="9"/>
      <c r="D200" s="8" t="s">
        <v>111</v>
      </c>
      <c r="E200" s="8" t="s">
        <v>13</v>
      </c>
      <c r="F200" s="8">
        <v>350</v>
      </c>
      <c r="G200" s="12"/>
      <c r="H200" s="12">
        <f t="shared" si="28"/>
        <v>0</v>
      </c>
      <c r="I200" s="12">
        <f t="shared" si="29"/>
        <v>0</v>
      </c>
      <c r="J200" s="12">
        <f t="shared" si="30"/>
        <v>0</v>
      </c>
    </row>
    <row r="201" spans="1:10" x14ac:dyDescent="0.25">
      <c r="A201" s="8">
        <v>9</v>
      </c>
      <c r="B201" s="9" t="s">
        <v>121</v>
      </c>
      <c r="C201" s="9"/>
      <c r="D201" s="8" t="s">
        <v>111</v>
      </c>
      <c r="E201" s="8" t="s">
        <v>13</v>
      </c>
      <c r="F201" s="8">
        <v>50</v>
      </c>
      <c r="G201" s="12"/>
      <c r="H201" s="12">
        <f t="shared" si="28"/>
        <v>0</v>
      </c>
      <c r="I201" s="12">
        <f t="shared" si="29"/>
        <v>0</v>
      </c>
      <c r="J201" s="12">
        <f t="shared" si="30"/>
        <v>0</v>
      </c>
    </row>
    <row r="202" spans="1:10" x14ac:dyDescent="0.25">
      <c r="A202" s="8">
        <v>10</v>
      </c>
      <c r="B202" s="9" t="s">
        <v>122</v>
      </c>
      <c r="C202" s="9"/>
      <c r="D202" s="8" t="s">
        <v>111</v>
      </c>
      <c r="E202" s="8" t="s">
        <v>13</v>
      </c>
      <c r="F202" s="8">
        <v>50</v>
      </c>
      <c r="G202" s="12"/>
      <c r="H202" s="12">
        <f t="shared" si="28"/>
        <v>0</v>
      </c>
      <c r="I202" s="12">
        <f t="shared" si="29"/>
        <v>0</v>
      </c>
      <c r="J202" s="12">
        <f t="shared" si="30"/>
        <v>0</v>
      </c>
    </row>
    <row r="203" spans="1:10" x14ac:dyDescent="0.25">
      <c r="A203" s="8">
        <v>11</v>
      </c>
      <c r="B203" s="9" t="s">
        <v>123</v>
      </c>
      <c r="C203" s="9"/>
      <c r="D203" s="8" t="s">
        <v>111</v>
      </c>
      <c r="E203" s="8" t="s">
        <v>13</v>
      </c>
      <c r="F203" s="8">
        <v>5</v>
      </c>
      <c r="G203" s="12"/>
      <c r="H203" s="12">
        <f t="shared" si="28"/>
        <v>0</v>
      </c>
      <c r="I203" s="12">
        <f t="shared" si="29"/>
        <v>0</v>
      </c>
      <c r="J203" s="12">
        <f t="shared" si="30"/>
        <v>0</v>
      </c>
    </row>
    <row r="204" spans="1:10" x14ac:dyDescent="0.25">
      <c r="A204" s="8">
        <v>12</v>
      </c>
      <c r="B204" s="9" t="s">
        <v>124</v>
      </c>
      <c r="C204" s="9"/>
      <c r="D204" s="8" t="s">
        <v>111</v>
      </c>
      <c r="E204" s="8" t="s">
        <v>13</v>
      </c>
      <c r="F204" s="8">
        <v>300</v>
      </c>
      <c r="G204" s="12"/>
      <c r="H204" s="12">
        <f t="shared" si="28"/>
        <v>0</v>
      </c>
      <c r="I204" s="12">
        <f t="shared" si="29"/>
        <v>0</v>
      </c>
      <c r="J204" s="12">
        <f t="shared" si="30"/>
        <v>0</v>
      </c>
    </row>
    <row r="205" spans="1:10" x14ac:dyDescent="0.25">
      <c r="A205" s="8">
        <v>13</v>
      </c>
      <c r="B205" s="9" t="s">
        <v>125</v>
      </c>
      <c r="C205" s="9"/>
      <c r="D205" s="8" t="s">
        <v>111</v>
      </c>
      <c r="E205" s="8" t="s">
        <v>13</v>
      </c>
      <c r="F205" s="8">
        <v>150</v>
      </c>
      <c r="G205" s="12"/>
      <c r="H205" s="12">
        <f t="shared" si="28"/>
        <v>0</v>
      </c>
      <c r="I205" s="12">
        <f t="shared" si="29"/>
        <v>0</v>
      </c>
      <c r="J205" s="12">
        <f t="shared" si="30"/>
        <v>0</v>
      </c>
    </row>
    <row r="206" spans="1:10" ht="26.25" x14ac:dyDescent="0.25">
      <c r="A206" s="8">
        <v>14</v>
      </c>
      <c r="B206" s="9" t="s">
        <v>126</v>
      </c>
      <c r="C206" s="9"/>
      <c r="D206" s="8" t="s">
        <v>111</v>
      </c>
      <c r="E206" s="8" t="s">
        <v>13</v>
      </c>
      <c r="F206" s="8">
        <v>4</v>
      </c>
      <c r="G206" s="12"/>
      <c r="H206" s="12">
        <f t="shared" si="28"/>
        <v>0</v>
      </c>
      <c r="I206" s="12">
        <f t="shared" si="29"/>
        <v>0</v>
      </c>
      <c r="J206" s="12">
        <f t="shared" si="30"/>
        <v>0</v>
      </c>
    </row>
    <row r="207" spans="1:10" ht="26.25" x14ac:dyDescent="0.25">
      <c r="A207" s="8">
        <v>15</v>
      </c>
      <c r="B207" s="9" t="s">
        <v>127</v>
      </c>
      <c r="C207" s="9"/>
      <c r="D207" s="8" t="s">
        <v>111</v>
      </c>
      <c r="E207" s="8" t="s">
        <v>13</v>
      </c>
      <c r="F207" s="8">
        <v>8</v>
      </c>
      <c r="G207" s="12"/>
      <c r="H207" s="12">
        <f t="shared" si="28"/>
        <v>0</v>
      </c>
      <c r="I207" s="12">
        <f t="shared" si="29"/>
        <v>0</v>
      </c>
      <c r="J207" s="12">
        <f t="shared" si="30"/>
        <v>0</v>
      </c>
    </row>
    <row r="208" spans="1:10" x14ac:dyDescent="0.25">
      <c r="A208" s="8"/>
      <c r="B208" s="13" t="s">
        <v>10</v>
      </c>
      <c r="C208" s="8"/>
      <c r="D208" s="8"/>
      <c r="E208" s="8"/>
      <c r="F208" s="8"/>
      <c r="G208" s="12"/>
      <c r="H208" s="16">
        <f>SUM(H193:H207)</f>
        <v>0</v>
      </c>
      <c r="I208" s="16">
        <f t="shared" si="29"/>
        <v>0</v>
      </c>
      <c r="J208" s="16">
        <f t="shared" si="30"/>
        <v>0</v>
      </c>
    </row>
    <row r="209" spans="1:10" x14ac:dyDescent="0.25">
      <c r="D209" s="119"/>
      <c r="E209" s="119"/>
      <c r="F209" s="119"/>
      <c r="G209" s="170"/>
      <c r="H209" s="170"/>
      <c r="I209" s="170"/>
      <c r="J209" s="170"/>
    </row>
    <row r="210" spans="1:10" x14ac:dyDescent="0.25">
      <c r="A210" s="3"/>
      <c r="B210" s="3" t="s">
        <v>250</v>
      </c>
      <c r="D210" s="119"/>
      <c r="E210" s="119"/>
      <c r="F210" s="119"/>
      <c r="G210" s="170"/>
      <c r="H210" s="170"/>
      <c r="I210" s="170"/>
      <c r="J210" s="170"/>
    </row>
    <row r="211" spans="1:10" ht="39" x14ac:dyDescent="0.25">
      <c r="A211" s="6" t="s">
        <v>0</v>
      </c>
      <c r="B211" s="6" t="s">
        <v>1</v>
      </c>
      <c r="C211" s="7" t="s">
        <v>2</v>
      </c>
      <c r="D211" s="106" t="s">
        <v>3</v>
      </c>
      <c r="E211" s="105" t="s">
        <v>4</v>
      </c>
      <c r="F211" s="105" t="s">
        <v>5</v>
      </c>
      <c r="G211" s="107" t="s">
        <v>6</v>
      </c>
      <c r="H211" s="107" t="s">
        <v>7</v>
      </c>
      <c r="I211" s="108" t="s">
        <v>8</v>
      </c>
      <c r="J211" s="107" t="s">
        <v>9</v>
      </c>
    </row>
    <row r="212" spans="1:10" x14ac:dyDescent="0.25">
      <c r="A212" s="8">
        <v>1</v>
      </c>
      <c r="B212" s="9" t="s">
        <v>128</v>
      </c>
      <c r="C212" s="9"/>
      <c r="D212" s="8" t="s">
        <v>129</v>
      </c>
      <c r="E212" s="8" t="s">
        <v>130</v>
      </c>
      <c r="F212" s="8">
        <v>50</v>
      </c>
      <c r="G212" s="12"/>
      <c r="H212" s="12">
        <f>F212*G212</f>
        <v>0</v>
      </c>
      <c r="I212" s="12">
        <f>H212*8%</f>
        <v>0</v>
      </c>
      <c r="J212" s="12">
        <f>H212+I212</f>
        <v>0</v>
      </c>
    </row>
    <row r="213" spans="1:10" x14ac:dyDescent="0.25">
      <c r="A213" s="8"/>
      <c r="B213" s="13" t="s">
        <v>10</v>
      </c>
      <c r="C213" s="8"/>
      <c r="D213" s="8"/>
      <c r="E213" s="8"/>
      <c r="F213" s="8"/>
      <c r="G213" s="12"/>
      <c r="H213" s="16">
        <f>SUM(H212)</f>
        <v>0</v>
      </c>
      <c r="I213" s="16">
        <f>SUM(I212)</f>
        <v>0</v>
      </c>
      <c r="J213" s="16">
        <f>SUM(J212)</f>
        <v>0</v>
      </c>
    </row>
    <row r="214" spans="1:10" x14ac:dyDescent="0.25">
      <c r="D214" s="119"/>
      <c r="E214" s="119"/>
      <c r="F214" s="119"/>
      <c r="G214" s="170"/>
      <c r="H214" s="170"/>
      <c r="I214" s="170"/>
      <c r="J214" s="170"/>
    </row>
    <row r="215" spans="1:10" x14ac:dyDescent="0.25">
      <c r="A215" s="42"/>
      <c r="B215" s="42" t="s">
        <v>251</v>
      </c>
      <c r="D215" s="119"/>
      <c r="E215" s="119"/>
      <c r="F215" s="119"/>
      <c r="G215" s="170"/>
      <c r="H215" s="170"/>
      <c r="I215" s="170"/>
      <c r="J215" s="170"/>
    </row>
    <row r="216" spans="1:10" ht="39" x14ac:dyDescent="0.25">
      <c r="A216" s="6" t="s">
        <v>0</v>
      </c>
      <c r="B216" s="6" t="s">
        <v>1</v>
      </c>
      <c r="C216" s="7" t="s">
        <v>2</v>
      </c>
      <c r="D216" s="106" t="s">
        <v>3</v>
      </c>
      <c r="E216" s="105" t="s">
        <v>4</v>
      </c>
      <c r="F216" s="105" t="s">
        <v>5</v>
      </c>
      <c r="G216" s="107" t="s">
        <v>6</v>
      </c>
      <c r="H216" s="107" t="s">
        <v>7</v>
      </c>
      <c r="I216" s="108" t="s">
        <v>8</v>
      </c>
      <c r="J216" s="107" t="s">
        <v>9</v>
      </c>
    </row>
    <row r="217" spans="1:10" x14ac:dyDescent="0.25">
      <c r="A217" s="17">
        <v>1</v>
      </c>
      <c r="B217" s="17" t="s">
        <v>131</v>
      </c>
      <c r="C217" s="23"/>
      <c r="D217" s="17" t="s">
        <v>12</v>
      </c>
      <c r="E217" s="17" t="s">
        <v>13</v>
      </c>
      <c r="F217" s="17">
        <v>40</v>
      </c>
      <c r="G217" s="19"/>
      <c r="H217" s="19">
        <f>F217*G217</f>
        <v>0</v>
      </c>
      <c r="I217" s="19">
        <f>H217*8%</f>
        <v>0</v>
      </c>
      <c r="J217" s="19">
        <f>H217+I217</f>
        <v>0</v>
      </c>
    </row>
    <row r="218" spans="1:10" x14ac:dyDescent="0.25">
      <c r="A218" s="17">
        <v>2</v>
      </c>
      <c r="B218" s="17" t="s">
        <v>132</v>
      </c>
      <c r="C218" s="23"/>
      <c r="D218" s="17" t="s">
        <v>12</v>
      </c>
      <c r="E218" s="17" t="s">
        <v>13</v>
      </c>
      <c r="F218" s="17">
        <v>5</v>
      </c>
      <c r="G218" s="19"/>
      <c r="H218" s="19">
        <f>F218*G218</f>
        <v>0</v>
      </c>
      <c r="I218" s="19">
        <f>H218*8%</f>
        <v>0</v>
      </c>
      <c r="J218" s="19">
        <f>H218+I218</f>
        <v>0</v>
      </c>
    </row>
    <row r="219" spans="1:10" x14ac:dyDescent="0.25">
      <c r="A219" s="17"/>
      <c r="B219" s="13" t="s">
        <v>10</v>
      </c>
      <c r="C219" s="17"/>
      <c r="D219" s="17"/>
      <c r="E219" s="17"/>
      <c r="F219" s="17"/>
      <c r="G219" s="19"/>
      <c r="H219" s="20">
        <f>SUM(H217:H218)</f>
        <v>0</v>
      </c>
      <c r="I219" s="20">
        <f>SUM(I217:I218)</f>
        <v>0</v>
      </c>
      <c r="J219" s="20">
        <f>SUM(J217:J218)</f>
        <v>0</v>
      </c>
    </row>
    <row r="220" spans="1:10" x14ac:dyDescent="0.25">
      <c r="D220" s="119"/>
      <c r="E220" s="119"/>
      <c r="F220" s="119"/>
      <c r="G220" s="170"/>
      <c r="H220" s="170"/>
      <c r="I220" s="170"/>
      <c r="J220" s="170"/>
    </row>
    <row r="221" spans="1:10" x14ac:dyDescent="0.25">
      <c r="A221" s="3"/>
      <c r="B221" s="3" t="s">
        <v>252</v>
      </c>
      <c r="C221" s="4"/>
      <c r="D221" s="4"/>
      <c r="E221" s="4"/>
      <c r="F221" s="4"/>
      <c r="G221" s="171"/>
      <c r="H221" s="171"/>
      <c r="I221" s="171"/>
      <c r="J221" s="171"/>
    </row>
    <row r="222" spans="1:10" ht="39" x14ac:dyDescent="0.25">
      <c r="A222" s="6" t="s">
        <v>0</v>
      </c>
      <c r="B222" s="6" t="s">
        <v>1</v>
      </c>
      <c r="C222" s="7" t="s">
        <v>2</v>
      </c>
      <c r="D222" s="106" t="s">
        <v>3</v>
      </c>
      <c r="E222" s="105" t="s">
        <v>4</v>
      </c>
      <c r="F222" s="105" t="s">
        <v>5</v>
      </c>
      <c r="G222" s="107" t="s">
        <v>6</v>
      </c>
      <c r="H222" s="107" t="s">
        <v>7</v>
      </c>
      <c r="I222" s="108" t="s">
        <v>8</v>
      </c>
      <c r="J222" s="107" t="s">
        <v>9</v>
      </c>
    </row>
    <row r="223" spans="1:10" ht="63.75" x14ac:dyDescent="0.25">
      <c r="A223" s="94">
        <v>1</v>
      </c>
      <c r="B223" s="95" t="s">
        <v>194</v>
      </c>
      <c r="C223" s="96"/>
      <c r="D223" s="8" t="s">
        <v>73</v>
      </c>
      <c r="E223" s="10" t="s">
        <v>195</v>
      </c>
      <c r="F223" s="8">
        <v>450</v>
      </c>
      <c r="G223" s="12"/>
      <c r="H223" s="12">
        <f>F223*G223</f>
        <v>0</v>
      </c>
      <c r="I223" s="12">
        <f>H223*23%</f>
        <v>0</v>
      </c>
      <c r="J223" s="12">
        <f>H223+I223</f>
        <v>0</v>
      </c>
    </row>
    <row r="224" spans="1:10" ht="51" x14ac:dyDescent="0.25">
      <c r="A224" s="94">
        <v>2</v>
      </c>
      <c r="B224" s="95" t="s">
        <v>196</v>
      </c>
      <c r="C224" s="96"/>
      <c r="D224" s="8" t="s">
        <v>197</v>
      </c>
      <c r="E224" s="10" t="s">
        <v>17</v>
      </c>
      <c r="F224" s="8">
        <v>300</v>
      </c>
      <c r="G224" s="12"/>
      <c r="H224" s="12">
        <f>F224*G224</f>
        <v>0</v>
      </c>
      <c r="I224" s="12">
        <f>H224*23%</f>
        <v>0</v>
      </c>
      <c r="J224" s="12">
        <f>H224+I224</f>
        <v>0</v>
      </c>
    </row>
    <row r="225" spans="1:10" x14ac:dyDescent="0.25">
      <c r="A225" s="97"/>
      <c r="B225" s="13" t="s">
        <v>10</v>
      </c>
      <c r="C225" s="98"/>
      <c r="D225" s="14"/>
      <c r="E225" s="14"/>
      <c r="F225" s="14"/>
      <c r="G225" s="16"/>
      <c r="H225" s="16">
        <f>SUM(H223:H224)</f>
        <v>0</v>
      </c>
      <c r="I225" s="16">
        <f>SUM(I223:I224)</f>
        <v>0</v>
      </c>
      <c r="J225" s="16">
        <f>SUM(J223:J224)</f>
        <v>0</v>
      </c>
    </row>
    <row r="226" spans="1:10" x14ac:dyDescent="0.25">
      <c r="D226" s="119"/>
      <c r="E226" s="119"/>
      <c r="F226" s="119"/>
      <c r="G226" s="170"/>
      <c r="H226" s="170"/>
      <c r="I226" s="170"/>
      <c r="J226" s="170"/>
    </row>
    <row r="227" spans="1:10" x14ac:dyDescent="0.25">
      <c r="A227" s="116"/>
      <c r="B227" s="117" t="s">
        <v>253</v>
      </c>
      <c r="D227" s="119"/>
      <c r="E227" s="119"/>
      <c r="F227" s="119"/>
      <c r="G227" s="170"/>
      <c r="H227" s="170"/>
      <c r="I227" s="170"/>
      <c r="J227" s="170"/>
    </row>
    <row r="228" spans="1:10" ht="39" x14ac:dyDescent="0.25">
      <c r="A228" s="105" t="s">
        <v>0</v>
      </c>
      <c r="B228" s="105" t="s">
        <v>1</v>
      </c>
      <c r="C228" s="106" t="s">
        <v>2</v>
      </c>
      <c r="D228" s="106" t="s">
        <v>3</v>
      </c>
      <c r="E228" s="105" t="s">
        <v>4</v>
      </c>
      <c r="F228" s="105" t="s">
        <v>5</v>
      </c>
      <c r="G228" s="107" t="s">
        <v>6</v>
      </c>
      <c r="H228" s="107" t="s">
        <v>7</v>
      </c>
      <c r="I228" s="108" t="s">
        <v>8</v>
      </c>
      <c r="J228" s="107" t="s">
        <v>9</v>
      </c>
    </row>
    <row r="229" spans="1:10" x14ac:dyDescent="0.25">
      <c r="A229" s="99">
        <v>1</v>
      </c>
      <c r="B229" s="9" t="s">
        <v>199</v>
      </c>
      <c r="C229" s="100"/>
      <c r="D229" s="142"/>
      <c r="E229" s="150" t="s">
        <v>13</v>
      </c>
      <c r="F229" s="151">
        <v>2100</v>
      </c>
      <c r="G229" s="152"/>
      <c r="H229" s="152">
        <f>G229*F229</f>
        <v>0</v>
      </c>
      <c r="I229" s="152">
        <f>H229*8%</f>
        <v>0</v>
      </c>
      <c r="J229" s="152">
        <f>H229+I229</f>
        <v>0</v>
      </c>
    </row>
    <row r="230" spans="1:10" s="114" customFormat="1" x14ac:dyDescent="0.25">
      <c r="A230" s="99"/>
      <c r="B230" s="13" t="s">
        <v>10</v>
      </c>
      <c r="C230" s="100"/>
      <c r="D230" s="142"/>
      <c r="E230" s="150"/>
      <c r="F230" s="151"/>
      <c r="G230" s="152"/>
      <c r="H230" s="169">
        <f>SUM(H229)</f>
        <v>0</v>
      </c>
      <c r="I230" s="169">
        <f>SUM(I229)</f>
        <v>0</v>
      </c>
      <c r="J230" s="169">
        <f>SUM(J229)</f>
        <v>0</v>
      </c>
    </row>
    <row r="231" spans="1:10" x14ac:dyDescent="0.25">
      <c r="D231" s="119"/>
      <c r="E231" s="119"/>
      <c r="F231" s="119"/>
      <c r="G231" s="170"/>
      <c r="H231" s="170"/>
      <c r="I231" s="170"/>
      <c r="J231" s="170"/>
    </row>
    <row r="232" spans="1:10" x14ac:dyDescent="0.25">
      <c r="A232" s="117"/>
      <c r="B232" s="120" t="s">
        <v>254</v>
      </c>
      <c r="C232" s="121"/>
      <c r="D232" s="104"/>
      <c r="E232" s="104"/>
      <c r="F232" s="104"/>
      <c r="G232" s="109"/>
      <c r="H232" s="109"/>
      <c r="I232" s="109"/>
      <c r="J232" s="109"/>
    </row>
    <row r="233" spans="1:10" ht="39" x14ac:dyDescent="0.25">
      <c r="A233" s="105" t="s">
        <v>0</v>
      </c>
      <c r="B233" s="105" t="s">
        <v>1</v>
      </c>
      <c r="C233" s="106" t="s">
        <v>2</v>
      </c>
      <c r="D233" s="106" t="s">
        <v>3</v>
      </c>
      <c r="E233" s="105" t="s">
        <v>4</v>
      </c>
      <c r="F233" s="105" t="s">
        <v>5</v>
      </c>
      <c r="G233" s="107" t="s">
        <v>6</v>
      </c>
      <c r="H233" s="107" t="s">
        <v>7</v>
      </c>
      <c r="I233" s="108" t="s">
        <v>8</v>
      </c>
      <c r="J233" s="107" t="s">
        <v>9</v>
      </c>
    </row>
    <row r="234" spans="1:10" ht="25.5" x14ac:dyDescent="0.25">
      <c r="A234" s="122">
        <v>1</v>
      </c>
      <c r="B234" s="136" t="s">
        <v>200</v>
      </c>
      <c r="C234" s="122"/>
      <c r="D234" s="17"/>
      <c r="E234" s="17" t="s">
        <v>13</v>
      </c>
      <c r="F234" s="17">
        <v>140</v>
      </c>
      <c r="G234" s="19"/>
      <c r="H234" s="19">
        <f>F234*G234</f>
        <v>0</v>
      </c>
      <c r="I234" s="19">
        <f>H234*23%</f>
        <v>0</v>
      </c>
      <c r="J234" s="19">
        <f>H234+I234</f>
        <v>0</v>
      </c>
    </row>
    <row r="235" spans="1:10" x14ac:dyDescent="0.25">
      <c r="A235" s="122"/>
      <c r="B235" s="14" t="s">
        <v>10</v>
      </c>
      <c r="C235" s="122"/>
      <c r="D235" s="17"/>
      <c r="E235" s="17"/>
      <c r="F235" s="17"/>
      <c r="G235" s="19"/>
      <c r="H235" s="169">
        <f>SUM(H234)</f>
        <v>0</v>
      </c>
      <c r="I235" s="169">
        <f>SUM(I234)</f>
        <v>0</v>
      </c>
      <c r="J235" s="169">
        <f>SUM(J234)</f>
        <v>0</v>
      </c>
    </row>
    <row r="236" spans="1:10" x14ac:dyDescent="0.25">
      <c r="A236" s="121"/>
      <c r="B236" s="137"/>
      <c r="C236" s="121"/>
      <c r="D236" s="104"/>
      <c r="E236" s="104"/>
      <c r="F236" s="104"/>
      <c r="G236" s="109"/>
      <c r="H236" s="109"/>
      <c r="I236" s="109"/>
      <c r="J236" s="109"/>
    </row>
    <row r="237" spans="1:10" x14ac:dyDescent="0.25">
      <c r="A237" s="117"/>
      <c r="B237" s="120" t="s">
        <v>255</v>
      </c>
      <c r="C237" s="121"/>
      <c r="D237" s="104"/>
      <c r="E237" s="104"/>
      <c r="F237" s="104"/>
      <c r="G237" s="109"/>
      <c r="H237" s="109"/>
      <c r="I237" s="109"/>
      <c r="J237" s="109"/>
    </row>
    <row r="238" spans="1:10" ht="39" x14ac:dyDescent="0.25">
      <c r="A238" s="105" t="s">
        <v>0</v>
      </c>
      <c r="B238" s="105" t="s">
        <v>1</v>
      </c>
      <c r="C238" s="106" t="s">
        <v>2</v>
      </c>
      <c r="D238" s="106" t="s">
        <v>3</v>
      </c>
      <c r="E238" s="105" t="s">
        <v>4</v>
      </c>
      <c r="F238" s="105" t="s">
        <v>5</v>
      </c>
      <c r="G238" s="107" t="s">
        <v>6</v>
      </c>
      <c r="H238" s="107" t="s">
        <v>7</v>
      </c>
      <c r="I238" s="108" t="s">
        <v>8</v>
      </c>
      <c r="J238" s="107" t="s">
        <v>9</v>
      </c>
    </row>
    <row r="239" spans="1:10" ht="25.5" x14ac:dyDescent="0.25">
      <c r="A239" s="122">
        <v>1</v>
      </c>
      <c r="B239" s="136" t="s">
        <v>201</v>
      </c>
      <c r="C239" s="122"/>
      <c r="D239" s="17"/>
      <c r="E239" s="153" t="s">
        <v>13</v>
      </c>
      <c r="F239" s="17">
        <v>100</v>
      </c>
      <c r="G239" s="19"/>
      <c r="H239" s="19">
        <f>F239*G239</f>
        <v>0</v>
      </c>
      <c r="I239" s="19">
        <f>H239*8%</f>
        <v>0</v>
      </c>
      <c r="J239" s="19">
        <f>H239+I239</f>
        <v>0</v>
      </c>
    </row>
    <row r="240" spans="1:10" x14ac:dyDescent="0.25">
      <c r="A240" s="122"/>
      <c r="B240" s="14" t="s">
        <v>10</v>
      </c>
      <c r="C240" s="122"/>
      <c r="D240" s="17"/>
      <c r="E240" s="153"/>
      <c r="F240" s="17"/>
      <c r="G240" s="19"/>
      <c r="H240" s="20">
        <f>SUM(H239)</f>
        <v>0</v>
      </c>
      <c r="I240" s="20">
        <f>SUM(I239)</f>
        <v>0</v>
      </c>
      <c r="J240" s="20">
        <f>SUM(J239)</f>
        <v>0</v>
      </c>
    </row>
    <row r="241" spans="1:10" x14ac:dyDescent="0.25">
      <c r="A241" s="121"/>
      <c r="B241" s="137"/>
      <c r="C241" s="121"/>
      <c r="D241" s="104"/>
      <c r="E241" s="154"/>
      <c r="F241" s="104"/>
      <c r="G241" s="109"/>
      <c r="H241" s="109"/>
      <c r="I241" s="109"/>
      <c r="J241" s="109"/>
    </row>
    <row r="242" spans="1:10" x14ac:dyDescent="0.25">
      <c r="A242" s="143"/>
      <c r="B242" s="113" t="s">
        <v>256</v>
      </c>
      <c r="C242" s="123"/>
      <c r="D242" s="123"/>
      <c r="E242" s="123"/>
      <c r="F242" s="124"/>
      <c r="G242" s="125"/>
      <c r="H242" s="185"/>
      <c r="I242" s="125"/>
      <c r="J242" s="185"/>
    </row>
    <row r="243" spans="1:10" ht="39" x14ac:dyDescent="0.25">
      <c r="A243" s="105" t="s">
        <v>0</v>
      </c>
      <c r="B243" s="105" t="s">
        <v>1</v>
      </c>
      <c r="C243" s="106" t="s">
        <v>2</v>
      </c>
      <c r="D243" s="106" t="s">
        <v>3</v>
      </c>
      <c r="E243" s="105" t="s">
        <v>4</v>
      </c>
      <c r="F243" s="105" t="s">
        <v>5</v>
      </c>
      <c r="G243" s="107" t="s">
        <v>6</v>
      </c>
      <c r="H243" s="107" t="s">
        <v>7</v>
      </c>
      <c r="I243" s="108" t="s">
        <v>8</v>
      </c>
      <c r="J243" s="107" t="s">
        <v>9</v>
      </c>
    </row>
    <row r="244" spans="1:10" ht="39" x14ac:dyDescent="0.25">
      <c r="A244" s="110">
        <v>1</v>
      </c>
      <c r="B244" s="139" t="s">
        <v>202</v>
      </c>
      <c r="C244" s="110"/>
      <c r="D244" s="155"/>
      <c r="E244" s="156" t="s">
        <v>13</v>
      </c>
      <c r="F244" s="155">
        <v>400</v>
      </c>
      <c r="G244" s="157"/>
      <c r="H244" s="19">
        <f t="shared" ref="H244:H247" si="31">F244*G244</f>
        <v>0</v>
      </c>
      <c r="I244" s="19">
        <f t="shared" ref="I244:I247" si="32">H244*23%</f>
        <v>0</v>
      </c>
      <c r="J244" s="19">
        <f t="shared" ref="J244:J247" si="33">H244+I244</f>
        <v>0</v>
      </c>
    </row>
    <row r="245" spans="1:10" ht="39" x14ac:dyDescent="0.25">
      <c r="A245" s="110">
        <v>2</v>
      </c>
      <c r="B245" s="139" t="s">
        <v>203</v>
      </c>
      <c r="C245" s="110"/>
      <c r="D245" s="155"/>
      <c r="E245" s="156" t="s">
        <v>13</v>
      </c>
      <c r="F245" s="155">
        <v>500</v>
      </c>
      <c r="G245" s="157"/>
      <c r="H245" s="19">
        <f t="shared" si="31"/>
        <v>0</v>
      </c>
      <c r="I245" s="19">
        <f t="shared" si="32"/>
        <v>0</v>
      </c>
      <c r="J245" s="19">
        <f t="shared" si="33"/>
        <v>0</v>
      </c>
    </row>
    <row r="246" spans="1:10" ht="39" x14ac:dyDescent="0.25">
      <c r="A246" s="110">
        <v>3</v>
      </c>
      <c r="B246" s="139" t="s">
        <v>204</v>
      </c>
      <c r="C246" s="110"/>
      <c r="D246" s="155"/>
      <c r="E246" s="156" t="s">
        <v>13</v>
      </c>
      <c r="F246" s="155">
        <v>100</v>
      </c>
      <c r="G246" s="157"/>
      <c r="H246" s="19">
        <f t="shared" si="31"/>
        <v>0</v>
      </c>
      <c r="I246" s="19">
        <f t="shared" si="32"/>
        <v>0</v>
      </c>
      <c r="J246" s="19">
        <f t="shared" si="33"/>
        <v>0</v>
      </c>
    </row>
    <row r="247" spans="1:10" x14ac:dyDescent="0.25">
      <c r="A247" s="112"/>
      <c r="B247" s="140" t="s">
        <v>205</v>
      </c>
      <c r="C247" s="112"/>
      <c r="D247" s="13"/>
      <c r="E247" s="158"/>
      <c r="F247" s="13"/>
      <c r="G247" s="159"/>
      <c r="H247" s="19">
        <f t="shared" si="31"/>
        <v>0</v>
      </c>
      <c r="I247" s="19">
        <f t="shared" si="32"/>
        <v>0</v>
      </c>
      <c r="J247" s="19">
        <f t="shared" si="33"/>
        <v>0</v>
      </c>
    </row>
    <row r="248" spans="1:10" x14ac:dyDescent="0.25">
      <c r="A248" s="128"/>
      <c r="B248" s="104"/>
      <c r="C248" s="128"/>
      <c r="D248" s="104"/>
      <c r="E248" s="154"/>
      <c r="F248" s="104"/>
      <c r="G248" s="109"/>
      <c r="H248" s="109"/>
      <c r="I248" s="109"/>
      <c r="J248" s="109"/>
    </row>
    <row r="249" spans="1:10" x14ac:dyDescent="0.25">
      <c r="A249" s="198"/>
      <c r="B249" s="116" t="s">
        <v>257</v>
      </c>
      <c r="C249" s="116"/>
      <c r="D249" s="116"/>
      <c r="E249" s="144"/>
      <c r="F249" s="104"/>
      <c r="G249" s="109"/>
      <c r="H249" s="109"/>
      <c r="I249" s="109"/>
      <c r="J249" s="109"/>
    </row>
    <row r="250" spans="1:10" ht="39" x14ac:dyDescent="0.25">
      <c r="A250" s="105" t="s">
        <v>0</v>
      </c>
      <c r="B250" s="105" t="s">
        <v>1</v>
      </c>
      <c r="C250" s="106" t="s">
        <v>2</v>
      </c>
      <c r="D250" s="106" t="s">
        <v>3</v>
      </c>
      <c r="E250" s="105" t="s">
        <v>4</v>
      </c>
      <c r="F250" s="105" t="s">
        <v>5</v>
      </c>
      <c r="G250" s="107" t="s">
        <v>6</v>
      </c>
      <c r="H250" s="107" t="s">
        <v>7</v>
      </c>
      <c r="I250" s="108" t="s">
        <v>8</v>
      </c>
      <c r="J250" s="107" t="s">
        <v>9</v>
      </c>
    </row>
    <row r="251" spans="1:10" ht="39" x14ac:dyDescent="0.25">
      <c r="A251" s="129">
        <v>1</v>
      </c>
      <c r="B251" s="23" t="s">
        <v>206</v>
      </c>
      <c r="C251" s="23"/>
      <c r="D251" s="23"/>
      <c r="E251" s="145" t="s">
        <v>207</v>
      </c>
      <c r="F251" s="23">
        <v>300</v>
      </c>
      <c r="G251" s="19"/>
      <c r="H251" s="19">
        <f t="shared" ref="H251:H253" si="34">F251*G251</f>
        <v>0</v>
      </c>
      <c r="I251" s="19">
        <f t="shared" ref="I251:I253" si="35">H251*23%</f>
        <v>0</v>
      </c>
      <c r="J251" s="19">
        <f t="shared" ref="J251:J253" si="36">H251+I251</f>
        <v>0</v>
      </c>
    </row>
    <row r="252" spans="1:10" ht="39" x14ac:dyDescent="0.25">
      <c r="A252" s="129">
        <v>2</v>
      </c>
      <c r="B252" s="23" t="s">
        <v>208</v>
      </c>
      <c r="C252" s="23"/>
      <c r="D252" s="23"/>
      <c r="E252" s="145" t="s">
        <v>13</v>
      </c>
      <c r="F252" s="23">
        <v>3000</v>
      </c>
      <c r="G252" s="19"/>
      <c r="H252" s="19">
        <f t="shared" si="34"/>
        <v>0</v>
      </c>
      <c r="I252" s="19">
        <f t="shared" si="35"/>
        <v>0</v>
      </c>
      <c r="J252" s="19">
        <f t="shared" si="36"/>
        <v>0</v>
      </c>
    </row>
    <row r="253" spans="1:10" x14ac:dyDescent="0.25">
      <c r="A253" s="129"/>
      <c r="B253" s="141" t="s">
        <v>10</v>
      </c>
      <c r="C253" s="23"/>
      <c r="D253" s="23"/>
      <c r="E253" s="23"/>
      <c r="F253" s="23"/>
      <c r="G253" s="19"/>
      <c r="H253" s="19">
        <f t="shared" si="34"/>
        <v>0</v>
      </c>
      <c r="I253" s="19">
        <f t="shared" si="35"/>
        <v>0</v>
      </c>
      <c r="J253" s="19">
        <f t="shared" si="36"/>
        <v>0</v>
      </c>
    </row>
    <row r="254" spans="1:10" x14ac:dyDescent="0.25">
      <c r="A254" s="128"/>
      <c r="B254" s="104"/>
      <c r="C254" s="128"/>
      <c r="D254" s="104"/>
      <c r="E254" s="104"/>
      <c r="F254" s="104"/>
      <c r="G254" s="109"/>
      <c r="H254" s="109"/>
      <c r="I254" s="109"/>
      <c r="J254" s="109"/>
    </row>
    <row r="255" spans="1:10" x14ac:dyDescent="0.25">
      <c r="A255" s="117"/>
      <c r="B255" s="117" t="s">
        <v>229</v>
      </c>
      <c r="C255" s="128"/>
      <c r="D255" s="104"/>
      <c r="E255" s="104"/>
      <c r="F255" s="104"/>
      <c r="G255" s="109"/>
      <c r="H255" s="109"/>
      <c r="I255" s="109"/>
      <c r="J255" s="109"/>
    </row>
    <row r="256" spans="1:10" ht="39" x14ac:dyDescent="0.25">
      <c r="A256" s="105" t="s">
        <v>0</v>
      </c>
      <c r="B256" s="105" t="s">
        <v>1</v>
      </c>
      <c r="C256" s="106" t="s">
        <v>2</v>
      </c>
      <c r="D256" s="106" t="s">
        <v>3</v>
      </c>
      <c r="E256" s="105" t="s">
        <v>4</v>
      </c>
      <c r="F256" s="105" t="s">
        <v>5</v>
      </c>
      <c r="G256" s="107" t="s">
        <v>6</v>
      </c>
      <c r="H256" s="107" t="s">
        <v>7</v>
      </c>
      <c r="I256" s="108" t="s">
        <v>8</v>
      </c>
      <c r="J256" s="107" t="s">
        <v>9</v>
      </c>
    </row>
    <row r="257" spans="1:10" ht="90" x14ac:dyDescent="0.25">
      <c r="A257" s="199">
        <v>1</v>
      </c>
      <c r="B257" s="23" t="s">
        <v>209</v>
      </c>
      <c r="C257" s="122"/>
      <c r="D257" s="17"/>
      <c r="E257" s="17"/>
      <c r="F257" s="17"/>
      <c r="G257" s="19"/>
      <c r="H257" s="19">
        <f t="shared" ref="H257:H264" si="37">F257*G257</f>
        <v>0</v>
      </c>
      <c r="I257" s="19">
        <f t="shared" ref="I257:I264" si="38">H257*23%</f>
        <v>0</v>
      </c>
      <c r="J257" s="19">
        <f t="shared" ref="J257:J264" si="39">H257+I257</f>
        <v>0</v>
      </c>
    </row>
    <row r="258" spans="1:10" x14ac:dyDescent="0.25">
      <c r="A258" s="200"/>
      <c r="B258" s="17" t="s">
        <v>210</v>
      </c>
      <c r="C258" s="122"/>
      <c r="D258" s="17"/>
      <c r="E258" s="17" t="s">
        <v>13</v>
      </c>
      <c r="F258" s="17">
        <v>5</v>
      </c>
      <c r="G258" s="19"/>
      <c r="H258" s="19">
        <f t="shared" si="37"/>
        <v>0</v>
      </c>
      <c r="I258" s="19">
        <f t="shared" si="38"/>
        <v>0</v>
      </c>
      <c r="J258" s="19">
        <f t="shared" si="39"/>
        <v>0</v>
      </c>
    </row>
    <row r="259" spans="1:10" x14ac:dyDescent="0.25">
      <c r="A259" s="200"/>
      <c r="B259" s="17" t="s">
        <v>211</v>
      </c>
      <c r="C259" s="122"/>
      <c r="D259" s="17"/>
      <c r="E259" s="17" t="s">
        <v>13</v>
      </c>
      <c r="F259" s="17">
        <v>10</v>
      </c>
      <c r="G259" s="19"/>
      <c r="H259" s="19">
        <f t="shared" si="37"/>
        <v>0</v>
      </c>
      <c r="I259" s="19">
        <f t="shared" si="38"/>
        <v>0</v>
      </c>
      <c r="J259" s="19">
        <f t="shared" si="39"/>
        <v>0</v>
      </c>
    </row>
    <row r="260" spans="1:10" x14ac:dyDescent="0.25">
      <c r="A260" s="200"/>
      <c r="B260" s="17" t="s">
        <v>212</v>
      </c>
      <c r="C260" s="122"/>
      <c r="D260" s="17"/>
      <c r="E260" s="17" t="s">
        <v>13</v>
      </c>
      <c r="F260" s="17">
        <v>1</v>
      </c>
      <c r="G260" s="19"/>
      <c r="H260" s="19">
        <f t="shared" si="37"/>
        <v>0</v>
      </c>
      <c r="I260" s="19">
        <f t="shared" si="38"/>
        <v>0</v>
      </c>
      <c r="J260" s="19">
        <f t="shared" si="39"/>
        <v>0</v>
      </c>
    </row>
    <row r="261" spans="1:10" x14ac:dyDescent="0.25">
      <c r="A261" s="200"/>
      <c r="B261" s="17" t="s">
        <v>213</v>
      </c>
      <c r="C261" s="122"/>
      <c r="D261" s="17"/>
      <c r="E261" s="17" t="s">
        <v>13</v>
      </c>
      <c r="F261" s="17">
        <v>5</v>
      </c>
      <c r="G261" s="19"/>
      <c r="H261" s="19">
        <f t="shared" si="37"/>
        <v>0</v>
      </c>
      <c r="I261" s="19">
        <f t="shared" si="38"/>
        <v>0</v>
      </c>
      <c r="J261" s="19">
        <f t="shared" si="39"/>
        <v>0</v>
      </c>
    </row>
    <row r="262" spans="1:10" x14ac:dyDescent="0.25">
      <c r="A262" s="201"/>
      <c r="B262" s="17" t="s">
        <v>214</v>
      </c>
      <c r="C262" s="122"/>
      <c r="D262" s="17"/>
      <c r="E262" s="17" t="s">
        <v>13</v>
      </c>
      <c r="F262" s="17">
        <v>1</v>
      </c>
      <c r="G262" s="19"/>
      <c r="H262" s="19">
        <f t="shared" si="37"/>
        <v>0</v>
      </c>
      <c r="I262" s="19">
        <f t="shared" si="38"/>
        <v>0</v>
      </c>
      <c r="J262" s="19">
        <f t="shared" si="39"/>
        <v>0</v>
      </c>
    </row>
    <row r="263" spans="1:10" x14ac:dyDescent="0.25">
      <c r="A263" s="129"/>
      <c r="B263" s="141" t="s">
        <v>10</v>
      </c>
      <c r="C263" s="129"/>
      <c r="D263" s="23"/>
      <c r="E263" s="23"/>
      <c r="F263" s="23"/>
      <c r="G263" s="24"/>
      <c r="H263" s="19">
        <f t="shared" si="37"/>
        <v>0</v>
      </c>
      <c r="I263" s="19">
        <f t="shared" si="38"/>
        <v>0</v>
      </c>
      <c r="J263" s="19">
        <f t="shared" si="39"/>
        <v>0</v>
      </c>
    </row>
    <row r="264" spans="1:10" x14ac:dyDescent="0.25">
      <c r="A264" s="128"/>
      <c r="B264" s="104"/>
      <c r="C264" s="128"/>
      <c r="D264" s="104"/>
      <c r="E264" s="104"/>
      <c r="F264" s="104"/>
      <c r="G264" s="109"/>
      <c r="H264" s="19"/>
      <c r="I264" s="19"/>
      <c r="J264" s="19"/>
    </row>
    <row r="265" spans="1:10" x14ac:dyDescent="0.25">
      <c r="A265" s="117"/>
      <c r="B265" s="117" t="s">
        <v>258</v>
      </c>
      <c r="C265" s="128"/>
      <c r="D265" s="104"/>
      <c r="E265" s="104"/>
      <c r="F265" s="104"/>
      <c r="G265" s="109"/>
      <c r="H265" s="109"/>
      <c r="I265" s="109"/>
      <c r="J265" s="109"/>
    </row>
    <row r="266" spans="1:10" ht="39" x14ac:dyDescent="0.25">
      <c r="A266" s="105" t="s">
        <v>0</v>
      </c>
      <c r="B266" s="105" t="s">
        <v>1</v>
      </c>
      <c r="C266" s="106" t="s">
        <v>2</v>
      </c>
      <c r="D266" s="106" t="s">
        <v>3</v>
      </c>
      <c r="E266" s="105" t="s">
        <v>4</v>
      </c>
      <c r="F266" s="105" t="s">
        <v>5</v>
      </c>
      <c r="G266" s="107" t="s">
        <v>6</v>
      </c>
      <c r="H266" s="107" t="s">
        <v>7</v>
      </c>
      <c r="I266" s="108" t="s">
        <v>8</v>
      </c>
      <c r="J266" s="107" t="s">
        <v>9</v>
      </c>
    </row>
    <row r="267" spans="1:10" x14ac:dyDescent="0.25">
      <c r="A267" s="131">
        <v>1</v>
      </c>
      <c r="B267" s="132" t="s">
        <v>215</v>
      </c>
      <c r="C267" s="132"/>
      <c r="D267" s="132"/>
      <c r="E267" s="161" t="s">
        <v>17</v>
      </c>
      <c r="F267" s="162">
        <v>4</v>
      </c>
      <c r="G267" s="11"/>
      <c r="H267" s="19">
        <f t="shared" ref="H267:H268" si="40">F267*G267</f>
        <v>0</v>
      </c>
      <c r="I267" s="19">
        <f t="shared" ref="I267:I268" si="41">H267*23%</f>
        <v>0</v>
      </c>
      <c r="J267" s="19">
        <f t="shared" ref="J267:J268" si="42">H267+I267</f>
        <v>0</v>
      </c>
    </row>
    <row r="268" spans="1:10" x14ac:dyDescent="0.25">
      <c r="A268" s="130"/>
      <c r="B268" s="13" t="s">
        <v>10</v>
      </c>
      <c r="C268" s="8"/>
      <c r="D268" s="8"/>
      <c r="E268" s="8"/>
      <c r="F268" s="133"/>
      <c r="G268" s="186"/>
      <c r="H268" s="19">
        <f t="shared" si="40"/>
        <v>0</v>
      </c>
      <c r="I268" s="19">
        <f t="shared" si="41"/>
        <v>0</v>
      </c>
      <c r="J268" s="19">
        <f t="shared" si="42"/>
        <v>0</v>
      </c>
    </row>
    <row r="269" spans="1:10" x14ac:dyDescent="0.25">
      <c r="A269" s="128"/>
      <c r="B269" s="104"/>
      <c r="C269" s="128"/>
      <c r="D269" s="104"/>
      <c r="E269" s="104"/>
      <c r="F269" s="104"/>
      <c r="G269" s="109"/>
      <c r="H269" s="109"/>
      <c r="I269" s="109"/>
      <c r="J269" s="109"/>
    </row>
    <row r="270" spans="1:10" x14ac:dyDescent="0.25">
      <c r="A270" s="128"/>
      <c r="B270" s="104"/>
      <c r="C270" s="128"/>
      <c r="D270" s="104"/>
      <c r="E270" s="104"/>
      <c r="F270" s="104"/>
      <c r="G270" s="109"/>
      <c r="H270" s="109"/>
      <c r="I270" s="109"/>
      <c r="J270" s="109"/>
    </row>
    <row r="271" spans="1:10" x14ac:dyDescent="0.25">
      <c r="A271" s="117"/>
      <c r="B271" s="134" t="s">
        <v>259</v>
      </c>
      <c r="C271" s="128"/>
      <c r="D271" s="104"/>
      <c r="E271" s="104"/>
      <c r="F271" s="104"/>
      <c r="G271" s="109"/>
      <c r="H271" s="109"/>
      <c r="I271" s="109"/>
      <c r="J271" s="109"/>
    </row>
    <row r="272" spans="1:10" ht="25.5" x14ac:dyDescent="0.25">
      <c r="A272" s="126" t="s">
        <v>0</v>
      </c>
      <c r="B272" s="138" t="s">
        <v>1</v>
      </c>
      <c r="C272" s="127" t="s">
        <v>50</v>
      </c>
      <c r="D272" s="138" t="s">
        <v>198</v>
      </c>
      <c r="E272" s="138" t="s">
        <v>4</v>
      </c>
      <c r="F272" s="138" t="s">
        <v>5</v>
      </c>
      <c r="G272" s="160" t="s">
        <v>6</v>
      </c>
      <c r="H272" s="160" t="s">
        <v>7</v>
      </c>
      <c r="I272" s="163" t="s">
        <v>8</v>
      </c>
      <c r="J272" s="160" t="s">
        <v>9</v>
      </c>
    </row>
    <row r="273" spans="1:10" x14ac:dyDescent="0.25">
      <c r="A273" s="110">
        <v>1</v>
      </c>
      <c r="B273" s="139" t="s">
        <v>218</v>
      </c>
      <c r="C273" s="111"/>
      <c r="D273" s="156"/>
      <c r="E273" s="156" t="s">
        <v>13</v>
      </c>
      <c r="F273" s="166">
        <v>100</v>
      </c>
      <c r="G273" s="167"/>
      <c r="H273" s="157">
        <f>F273*G273</f>
        <v>0</v>
      </c>
      <c r="I273" s="188">
        <f>H273*23%</f>
        <v>0</v>
      </c>
      <c r="J273" s="157">
        <f>H273+I273</f>
        <v>0</v>
      </c>
    </row>
    <row r="274" spans="1:10" x14ac:dyDescent="0.25">
      <c r="A274" s="110">
        <v>2</v>
      </c>
      <c r="B274" s="139" t="s">
        <v>219</v>
      </c>
      <c r="C274" s="111"/>
      <c r="D274" s="156"/>
      <c r="E274" s="156" t="s">
        <v>13</v>
      </c>
      <c r="F274" s="166">
        <v>100</v>
      </c>
      <c r="G274" s="167"/>
      <c r="H274" s="157">
        <f t="shared" ref="H274:H277" si="43">F274*G274</f>
        <v>0</v>
      </c>
      <c r="I274" s="188">
        <f t="shared" ref="I274:I278" si="44">H274*23%</f>
        <v>0</v>
      </c>
      <c r="J274" s="157">
        <f t="shared" ref="J274:J278" si="45">H274+I274</f>
        <v>0</v>
      </c>
    </row>
    <row r="275" spans="1:10" x14ac:dyDescent="0.25">
      <c r="A275" s="110">
        <v>3</v>
      </c>
      <c r="B275" s="139" t="s">
        <v>220</v>
      </c>
      <c r="C275" s="111"/>
      <c r="D275" s="156"/>
      <c r="E275" s="156" t="s">
        <v>13</v>
      </c>
      <c r="F275" s="166">
        <v>100</v>
      </c>
      <c r="G275" s="167"/>
      <c r="H275" s="157">
        <f t="shared" si="43"/>
        <v>0</v>
      </c>
      <c r="I275" s="188">
        <f t="shared" si="44"/>
        <v>0</v>
      </c>
      <c r="J275" s="157">
        <f t="shared" si="45"/>
        <v>0</v>
      </c>
    </row>
    <row r="276" spans="1:10" x14ac:dyDescent="0.25">
      <c r="A276" s="110">
        <v>4</v>
      </c>
      <c r="B276" s="139" t="s">
        <v>221</v>
      </c>
      <c r="C276" s="111"/>
      <c r="D276" s="156"/>
      <c r="E276" s="156" t="s">
        <v>13</v>
      </c>
      <c r="F276" s="166">
        <v>100</v>
      </c>
      <c r="G276" s="167"/>
      <c r="H276" s="157">
        <f t="shared" si="43"/>
        <v>0</v>
      </c>
      <c r="I276" s="188">
        <f t="shared" si="44"/>
        <v>0</v>
      </c>
      <c r="J276" s="157">
        <f t="shared" si="45"/>
        <v>0</v>
      </c>
    </row>
    <row r="277" spans="1:10" x14ac:dyDescent="0.25">
      <c r="A277" s="110">
        <v>5</v>
      </c>
      <c r="B277" s="139" t="s">
        <v>222</v>
      </c>
      <c r="C277" s="111"/>
      <c r="D277" s="156"/>
      <c r="E277" s="156" t="s">
        <v>13</v>
      </c>
      <c r="F277" s="166">
        <v>150</v>
      </c>
      <c r="G277" s="167"/>
      <c r="H277" s="157">
        <f t="shared" si="43"/>
        <v>0</v>
      </c>
      <c r="I277" s="188">
        <f t="shared" si="44"/>
        <v>0</v>
      </c>
      <c r="J277" s="157">
        <f t="shared" si="45"/>
        <v>0</v>
      </c>
    </row>
    <row r="278" spans="1:10" x14ac:dyDescent="0.25">
      <c r="A278" s="135"/>
      <c r="B278" s="141" t="s">
        <v>10</v>
      </c>
      <c r="C278" s="135"/>
      <c r="D278" s="164"/>
      <c r="E278" s="164"/>
      <c r="F278" s="164"/>
      <c r="G278" s="187"/>
      <c r="H278" s="165">
        <f>SUM(H273:H277)</f>
        <v>0</v>
      </c>
      <c r="I278" s="165">
        <f t="shared" si="44"/>
        <v>0</v>
      </c>
      <c r="J278" s="165">
        <f t="shared" si="45"/>
        <v>0</v>
      </c>
    </row>
    <row r="279" spans="1:10" x14ac:dyDescent="0.25">
      <c r="G279" s="189"/>
      <c r="H279" s="189"/>
      <c r="I279" s="189"/>
      <c r="J279" s="189"/>
    </row>
    <row r="280" spans="1:10" ht="15.75" x14ac:dyDescent="0.25">
      <c r="A280" s="202"/>
      <c r="B280" s="203" t="s">
        <v>260</v>
      </c>
      <c r="C280" s="210"/>
      <c r="D280" s="210"/>
      <c r="E280" s="210"/>
      <c r="F280" s="211"/>
      <c r="G280" s="211"/>
      <c r="H280" s="211"/>
      <c r="I280" s="211"/>
      <c r="J280" s="211"/>
    </row>
    <row r="281" spans="1:10" ht="31.5" x14ac:dyDescent="0.25">
      <c r="A281" s="204" t="s">
        <v>231</v>
      </c>
      <c r="B281" s="205" t="s">
        <v>1</v>
      </c>
      <c r="C281" s="205" t="s">
        <v>50</v>
      </c>
      <c r="D281" s="205" t="s">
        <v>4</v>
      </c>
      <c r="E281" s="205" t="s">
        <v>5</v>
      </c>
      <c r="F281" s="212" t="s">
        <v>6</v>
      </c>
      <c r="G281" s="212" t="s">
        <v>7</v>
      </c>
      <c r="H281" s="212" t="s">
        <v>8</v>
      </c>
      <c r="I281" s="212" t="s">
        <v>241</v>
      </c>
      <c r="J281" s="212" t="s">
        <v>9</v>
      </c>
    </row>
    <row r="282" spans="1:10" ht="15.75" x14ac:dyDescent="0.25">
      <c r="A282" s="206">
        <v>1</v>
      </c>
      <c r="B282" s="207" t="s">
        <v>232</v>
      </c>
      <c r="C282" s="207"/>
      <c r="D282" s="207" t="s">
        <v>13</v>
      </c>
      <c r="E282" s="207">
        <v>2000</v>
      </c>
      <c r="F282" s="213"/>
      <c r="G282" s="213">
        <f>E282*F282</f>
        <v>0</v>
      </c>
      <c r="H282" s="213">
        <f>F282*0.08</f>
        <v>0</v>
      </c>
      <c r="I282" s="213">
        <f>F282*1.08</f>
        <v>0</v>
      </c>
      <c r="J282" s="213">
        <f>I282*E282</f>
        <v>0</v>
      </c>
    </row>
    <row r="283" spans="1:10" ht="15.75" x14ac:dyDescent="0.25">
      <c r="A283" s="206">
        <v>2</v>
      </c>
      <c r="B283" s="208" t="s">
        <v>233</v>
      </c>
      <c r="C283" s="214"/>
      <c r="D283" s="207" t="s">
        <v>13</v>
      </c>
      <c r="E283" s="208">
        <v>2000</v>
      </c>
      <c r="F283" s="213"/>
      <c r="G283" s="213">
        <f t="shared" ref="G283:G290" si="46">E283*F283</f>
        <v>0</v>
      </c>
      <c r="H283" s="213">
        <f t="shared" ref="H283:H290" si="47">F283*0.08</f>
        <v>0</v>
      </c>
      <c r="I283" s="213">
        <f t="shared" ref="I283:I290" si="48">F283*1.08</f>
        <v>0</v>
      </c>
      <c r="J283" s="213">
        <f t="shared" ref="J283:J290" si="49">I283*E283</f>
        <v>0</v>
      </c>
    </row>
    <row r="284" spans="1:10" ht="15.75" x14ac:dyDescent="0.25">
      <c r="A284" s="206">
        <v>3</v>
      </c>
      <c r="B284" s="208" t="s">
        <v>234</v>
      </c>
      <c r="C284" s="214"/>
      <c r="D284" s="207" t="s">
        <v>13</v>
      </c>
      <c r="E284" s="208">
        <v>4000</v>
      </c>
      <c r="F284" s="213"/>
      <c r="G284" s="213">
        <f t="shared" si="46"/>
        <v>0</v>
      </c>
      <c r="H284" s="213">
        <f t="shared" si="47"/>
        <v>0</v>
      </c>
      <c r="I284" s="213">
        <f t="shared" si="48"/>
        <v>0</v>
      </c>
      <c r="J284" s="213">
        <f t="shared" si="49"/>
        <v>0</v>
      </c>
    </row>
    <row r="285" spans="1:10" ht="15.75" x14ac:dyDescent="0.25">
      <c r="A285" s="206">
        <v>4</v>
      </c>
      <c r="B285" s="208" t="s">
        <v>235</v>
      </c>
      <c r="C285" s="214"/>
      <c r="D285" s="207" t="s">
        <v>13</v>
      </c>
      <c r="E285" s="208">
        <v>1000</v>
      </c>
      <c r="F285" s="213"/>
      <c r="G285" s="213">
        <f t="shared" si="46"/>
        <v>0</v>
      </c>
      <c r="H285" s="213">
        <f t="shared" si="47"/>
        <v>0</v>
      </c>
      <c r="I285" s="213">
        <f t="shared" si="48"/>
        <v>0</v>
      </c>
      <c r="J285" s="213">
        <f t="shared" si="49"/>
        <v>0</v>
      </c>
    </row>
    <row r="286" spans="1:10" ht="15.75" x14ac:dyDescent="0.25">
      <c r="A286" s="206">
        <v>5</v>
      </c>
      <c r="B286" s="208" t="s">
        <v>236</v>
      </c>
      <c r="C286" s="214"/>
      <c r="D286" s="207" t="s">
        <v>13</v>
      </c>
      <c r="E286" s="208">
        <v>10000</v>
      </c>
      <c r="F286" s="213"/>
      <c r="G286" s="213">
        <f t="shared" si="46"/>
        <v>0</v>
      </c>
      <c r="H286" s="213">
        <f t="shared" si="47"/>
        <v>0</v>
      </c>
      <c r="I286" s="213">
        <f t="shared" si="48"/>
        <v>0</v>
      </c>
      <c r="J286" s="213">
        <f t="shared" si="49"/>
        <v>0</v>
      </c>
    </row>
    <row r="287" spans="1:10" ht="15.75" x14ac:dyDescent="0.25">
      <c r="A287" s="206">
        <v>6</v>
      </c>
      <c r="B287" s="208" t="s">
        <v>237</v>
      </c>
      <c r="C287" s="214"/>
      <c r="D287" s="207" t="s">
        <v>13</v>
      </c>
      <c r="E287" s="208">
        <v>15000</v>
      </c>
      <c r="F287" s="213"/>
      <c r="G287" s="213">
        <f t="shared" si="46"/>
        <v>0</v>
      </c>
      <c r="H287" s="213">
        <f t="shared" si="47"/>
        <v>0</v>
      </c>
      <c r="I287" s="213">
        <f t="shared" si="48"/>
        <v>0</v>
      </c>
      <c r="J287" s="213">
        <f t="shared" si="49"/>
        <v>0</v>
      </c>
    </row>
    <row r="288" spans="1:10" ht="15.75" x14ac:dyDescent="0.25">
      <c r="A288" s="206">
        <v>7</v>
      </c>
      <c r="B288" s="208" t="s">
        <v>238</v>
      </c>
      <c r="C288" s="214"/>
      <c r="D288" s="207" t="s">
        <v>13</v>
      </c>
      <c r="E288" s="208">
        <v>8000</v>
      </c>
      <c r="F288" s="213"/>
      <c r="G288" s="213">
        <f t="shared" si="46"/>
        <v>0</v>
      </c>
      <c r="H288" s="213">
        <f t="shared" si="47"/>
        <v>0</v>
      </c>
      <c r="I288" s="213">
        <f t="shared" si="48"/>
        <v>0</v>
      </c>
      <c r="J288" s="213">
        <f t="shared" si="49"/>
        <v>0</v>
      </c>
    </row>
    <row r="289" spans="1:10" ht="15.75" x14ac:dyDescent="0.25">
      <c r="A289" s="206">
        <v>8</v>
      </c>
      <c r="B289" s="208" t="s">
        <v>239</v>
      </c>
      <c r="C289" s="214"/>
      <c r="D289" s="207" t="s">
        <v>13</v>
      </c>
      <c r="E289" s="208">
        <v>2000</v>
      </c>
      <c r="F289" s="213"/>
      <c r="G289" s="213">
        <f t="shared" si="46"/>
        <v>0</v>
      </c>
      <c r="H289" s="213">
        <f t="shared" si="47"/>
        <v>0</v>
      </c>
      <c r="I289" s="213">
        <f t="shared" si="48"/>
        <v>0</v>
      </c>
      <c r="J289" s="213">
        <f t="shared" si="49"/>
        <v>0</v>
      </c>
    </row>
    <row r="290" spans="1:10" ht="15.75" x14ac:dyDescent="0.25">
      <c r="A290" s="206">
        <v>9</v>
      </c>
      <c r="B290" s="208" t="s">
        <v>240</v>
      </c>
      <c r="C290" s="214"/>
      <c r="D290" s="207" t="s">
        <v>13</v>
      </c>
      <c r="E290" s="208">
        <v>46000</v>
      </c>
      <c r="F290" s="213"/>
      <c r="G290" s="213">
        <f t="shared" si="46"/>
        <v>0</v>
      </c>
      <c r="H290" s="213">
        <f t="shared" si="47"/>
        <v>0</v>
      </c>
      <c r="I290" s="213">
        <f t="shared" si="48"/>
        <v>0</v>
      </c>
      <c r="J290" s="213">
        <f t="shared" si="49"/>
        <v>0</v>
      </c>
    </row>
    <row r="291" spans="1:10" ht="15.75" x14ac:dyDescent="0.25">
      <c r="A291" s="209"/>
      <c r="B291" s="209" t="s">
        <v>205</v>
      </c>
      <c r="C291" s="214"/>
      <c r="D291" s="209"/>
      <c r="E291" s="209"/>
      <c r="F291" s="209"/>
      <c r="G291" s="215">
        <f>SUM(G282:G290)</f>
        <v>0</v>
      </c>
      <c r="H291" s="209"/>
      <c r="I291" s="209"/>
      <c r="J291" s="215">
        <f>SUM(J282:J290)</f>
        <v>0</v>
      </c>
    </row>
  </sheetData>
  <mergeCells count="1">
    <mergeCell ref="A257:A262"/>
  </mergeCells>
  <pageMargins left="0.39370078740157483" right="0.31496062992125984" top="0.74803149606299213" bottom="0.74803149606299213" header="0.31496062992125984" footer="0.31496062992125984"/>
  <pageSetup paperSize="9" scale="8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2019-04-12T06:39:33Z</dcterms:modified>
</cp:coreProperties>
</file>